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 activeTab="2"/>
  </bookViews>
  <sheets>
    <sheet name="BECAS TSU" sheetId="1" r:id="rId1"/>
    <sheet name="BECAS ING-LIC" sheetId="8" r:id="rId2"/>
    <sheet name="TOTAL" sheetId="10" r:id="rId3"/>
    <sheet name="Hoja1" sheetId="12" r:id="rId4"/>
    <sheet name="LISTA" sheetId="11" state="hidden" r:id="rId5"/>
  </sheets>
  <calcPr calcId="144525"/>
</workbook>
</file>

<file path=xl/sharedStrings.xml><?xml version="1.0" encoding="utf-8"?>
<sst xmlns="http://schemas.openxmlformats.org/spreadsheetml/2006/main" count="419" uniqueCount="181">
  <si>
    <t xml:space="preserve">         SUBSECRETARÍA DE EDUCACIÓN SUPERIOR</t>
  </si>
  <si>
    <t>COORDINACIÓN GENERAL DE UNIVERSIDADES TECNOLÓGICAS Y POLITÉCNICAS</t>
  </si>
  <si>
    <t>DIRECCIÓN DE PLANEACIÓN, EVALUACIÓN E INFORMÁTICA</t>
  </si>
  <si>
    <t>MAYO - AGOSTO 2023</t>
  </si>
  <si>
    <t>BASE DE DATOS DE BECAS TSU</t>
  </si>
  <si>
    <t>UNIVERSIDAD TECNOLÓGICA:</t>
  </si>
  <si>
    <t xml:space="preserve">DE BAHÍA DE BANDERAS </t>
  </si>
  <si>
    <t>*SI LA BECA CON LA QUE SE CUENTA NO APARECE EN LA TABLA, FAVOR DE UTILIZAR LOS RUBROS DE OTROS Y FORZOSAMENTE ESPECIFICAR.</t>
  </si>
  <si>
    <t>CARRERA</t>
  </si>
  <si>
    <t>CUATRIMESTRE (Número)</t>
  </si>
  <si>
    <t>TIPO DE BECAS: INDICAR LA(S) FUENTE(S) EN CADA CONCEPTO</t>
  </si>
  <si>
    <t>TOTAL</t>
  </si>
  <si>
    <t>CNBES</t>
  </si>
  <si>
    <t>CNBBJ</t>
  </si>
  <si>
    <t>Gobierno Estatal</t>
  </si>
  <si>
    <t>Descuento en colegiaturas</t>
  </si>
  <si>
    <t>Parcial o Total</t>
  </si>
  <si>
    <t>Excelencia</t>
  </si>
  <si>
    <t>Titulación</t>
  </si>
  <si>
    <t>Investigación</t>
  </si>
  <si>
    <t>Alimenticias</t>
  </si>
  <si>
    <t>Transporte</t>
  </si>
  <si>
    <t>Artistica, deportiva y Cultural</t>
  </si>
  <si>
    <t>Trabajo</t>
  </si>
  <si>
    <t>Manutención</t>
  </si>
  <si>
    <t>Hospedaje</t>
  </si>
  <si>
    <t>Proyecta 100 Mil</t>
  </si>
  <si>
    <t>Jóvenes escribiendo el futuro</t>
  </si>
  <si>
    <t>Bécalos</t>
  </si>
  <si>
    <t>Movilidad Internacional</t>
  </si>
  <si>
    <t>Movilidad Nacional</t>
  </si>
  <si>
    <t>Otra del Gobierno Federal</t>
  </si>
  <si>
    <t>Otra del Gobierno Estatal</t>
  </si>
  <si>
    <t>Otra de Ente Privado</t>
  </si>
  <si>
    <t>TOTALES POR CARRERA</t>
  </si>
  <si>
    <t>M</t>
  </si>
  <si>
    <t>H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</si>
  <si>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</si>
  <si>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</si>
  <si>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</si>
  <si>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</si>
  <si>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</si>
  <si>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</si>
  <si>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</si>
  <si>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</si>
  <si>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BASE DE DATOS DE BECAS LIC/ING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</si>
  <si>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</si>
  <si>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</si>
  <si>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</si>
  <si>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</si>
  <si>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</si>
  <si>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</si>
  <si>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</si>
  <si>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Licenciatura en Innovación y Mercadotecnia</t>
  </si>
  <si>
    <t>SEPTIEMBRE - DICIEMBRE 2022</t>
  </si>
  <si>
    <t>BASE DE DATOS DE BECAS TOTAL</t>
  </si>
  <si>
    <t>Jóvenes conquistando el futuro</t>
  </si>
  <si>
    <t xml:space="preserve">TOTAL TSU </t>
  </si>
  <si>
    <t>TOTAL ING</t>
  </si>
  <si>
    <t>TOTAL GLOBAL</t>
  </si>
  <si>
    <t>BECAS CUATRIMESTRE SEPTIEMBRE-DICIEMBRE 2022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</si>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</sst>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6">
    <font>
      <sz val="10"/>
      <name val="Arial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0"/>
      <name val="Arial"/>
      <charset val="134"/>
    </font>
    <font>
      <b/>
      <sz val="16"/>
      <name val="Arial"/>
      <charset val="134"/>
    </font>
    <font>
      <b/>
      <sz val="16"/>
      <color rgb="FFFF0000"/>
      <name val="Arial"/>
      <charset val="134"/>
    </font>
    <font>
      <sz val="12"/>
      <name val="Arial"/>
      <charset val="134"/>
    </font>
    <font>
      <b/>
      <sz val="14"/>
      <color rgb="FFFF0000"/>
      <name val="Arial"/>
      <charset val="134"/>
    </font>
    <font>
      <b/>
      <sz val="10"/>
      <color rgb="FFFF0000"/>
      <name val="Arial"/>
      <charset val="134"/>
    </font>
    <font>
      <b/>
      <sz val="12"/>
      <name val="Arial"/>
      <charset val="134"/>
    </font>
    <font>
      <b/>
      <sz val="10"/>
      <color rgb="FF0070C0"/>
      <name val="Arial"/>
      <charset val="134"/>
    </font>
    <font>
      <b/>
      <sz val="18"/>
      <name val="Arial"/>
      <charset val="134"/>
    </font>
    <font>
      <b/>
      <u/>
      <sz val="14"/>
      <color rgb="FFFF0000"/>
      <name val="Arial"/>
      <charset val="134"/>
    </font>
    <font>
      <b/>
      <sz val="24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8"/>
      <name val="Arial"/>
      <charset val="134"/>
    </font>
    <font>
      <b/>
      <sz val="9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2"/>
      <color rgb="FF0070C0"/>
      <name val="Arial"/>
      <charset val="134"/>
    </font>
    <font>
      <sz val="10"/>
      <color rgb="FF0070C0"/>
      <name val="Arial"/>
      <charset val="134"/>
    </font>
    <font>
      <sz val="1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3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38" applyNumberFormat="0" applyAlignment="0" applyProtection="0">
      <alignment vertical="center"/>
    </xf>
    <xf numFmtId="0" fontId="35" fillId="10" borderId="39" applyNumberFormat="0" applyAlignment="0" applyProtection="0">
      <alignment vertical="center"/>
    </xf>
    <xf numFmtId="0" fontId="36" fillId="10" borderId="38" applyNumberFormat="0" applyAlignment="0" applyProtection="0">
      <alignment vertical="center"/>
    </xf>
    <xf numFmtId="0" fontId="37" fillId="11" borderId="40" applyNumberFormat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/>
  </cellStyleXfs>
  <cellXfs count="110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4" borderId="6" xfId="0" applyFont="1" applyFill="1" applyBorder="1" applyAlignment="1" applyProtection="1">
      <alignment horizontal="right"/>
      <protection locked="0"/>
    </xf>
    <xf numFmtId="0" fontId="0" fillId="5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6" borderId="5" xfId="0" applyFont="1" applyFill="1" applyBorder="1" applyAlignment="1" applyProtection="1">
      <alignment horizontal="right"/>
      <protection locked="0"/>
    </xf>
    <xf numFmtId="0" fontId="0" fillId="6" borderId="5" xfId="0" applyFill="1" applyBorder="1" applyProtection="1">
      <protection locked="0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 applyBorder="1"/>
    <xf numFmtId="0" fontId="8" fillId="0" borderId="7" xfId="0" applyFont="1" applyBorder="1"/>
    <xf numFmtId="0" fontId="0" fillId="3" borderId="8" xfId="0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/>
    </xf>
    <xf numFmtId="0" fontId="0" fillId="6" borderId="5" xfId="0" applyNumberFormat="1" applyFill="1" applyBorder="1" applyProtection="1">
      <protection locked="0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3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0" fontId="14" fillId="4" borderId="13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9" fillId="4" borderId="5" xfId="0" applyNumberFormat="1" applyFont="1" applyFill="1" applyBorder="1" applyAlignment="1" applyProtection="1">
      <alignment horizontal="center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3" fillId="0" borderId="25" xfId="0" applyFont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21" fillId="7" borderId="29" xfId="0" applyFont="1" applyFill="1" applyBorder="1" applyAlignment="1" applyProtection="1">
      <alignment horizontal="center" vertical="center" wrapText="1"/>
      <protection locked="0"/>
    </xf>
    <xf numFmtId="0" fontId="21" fillId="7" borderId="30" xfId="0" applyFont="1" applyFill="1" applyBorder="1" applyAlignment="1" applyProtection="1">
      <alignment horizontal="center" vertical="center" wrapText="1"/>
      <protection locked="0"/>
    </xf>
    <xf numFmtId="0" fontId="21" fillId="7" borderId="31" xfId="0" applyFont="1" applyFill="1" applyBorder="1" applyAlignment="1" applyProtection="1">
      <alignment horizontal="center" vertical="center" wrapText="1"/>
      <protection locked="0"/>
    </xf>
    <xf numFmtId="0" fontId="21" fillId="7" borderId="32" xfId="0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0" xfId="0" applyFont="1" applyBorder="1"/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1" fillId="7" borderId="12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21" fillId="7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7" borderId="3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0" fillId="0" borderId="1" xfId="0" applyFont="1" applyBorder="1"/>
    <xf numFmtId="0" fontId="10" fillId="0" borderId="0" xfId="0" applyNumberFormat="1" applyFo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595313</xdr:colOff>
      <xdr:row>0</xdr:row>
      <xdr:rowOff>95249</xdr:rowOff>
    </xdr:from>
    <xdr:to>
      <xdr:col>0</xdr:col>
      <xdr:colOff>1681163</xdr:colOff>
      <xdr:row>5</xdr:row>
      <xdr:rowOff>180974</xdr:rowOff>
    </xdr:to>
    <xdr:pic>
      <xdr:nvPicPr>
        <xdr:cNvPr id="4" name="Imagen 3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4995" y="94615"/>
          <a:ext cx="10858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345281</xdr:colOff>
      <xdr:row>0</xdr:row>
      <xdr:rowOff>71437</xdr:rowOff>
    </xdr:from>
    <xdr:to>
      <xdr:col>0</xdr:col>
      <xdr:colOff>1666875</xdr:colOff>
      <xdr:row>5</xdr:row>
      <xdr:rowOff>157162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" y="71120"/>
          <a:ext cx="132207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166686</xdr:colOff>
      <xdr:row>3</xdr:row>
      <xdr:rowOff>47625</xdr:rowOff>
    </xdr:from>
    <xdr:to>
      <xdr:col>0</xdr:col>
      <xdr:colOff>1083468</xdr:colOff>
      <xdr:row>7</xdr:row>
      <xdr:rowOff>109538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70" y="533400"/>
          <a:ext cx="916940" cy="1090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B376"/>
  <sheetViews>
    <sheetView topLeftCell="A19" workbookViewId="0">
      <selection activeCell="AZ26" sqref="AZ26"/>
    </sheetView>
  </sheetViews>
  <sheetFormatPr defaultColWidth="11" defaultRowHeight="12.75"/>
  <cols>
    <col min="1" max="1" width="30.5714285714286" customWidth="1"/>
    <col min="2" max="2" width="16.5714285714286" customWidth="1"/>
    <col min="3" max="4" width="4.85714285714286" hidden="1" customWidth="1"/>
    <col min="5" max="6" width="4.71428571428571" hidden="1" customWidth="1"/>
    <col min="7" max="8" width="4.85714285714286" hidden="1" customWidth="1"/>
    <col min="9" max="10" width="7.71428571428571" customWidth="1"/>
    <col min="11" max="12" width="4.28571428571429" hidden="1" customWidth="1"/>
    <col min="13" max="14" width="5.57142857142857" hidden="1" customWidth="1"/>
    <col min="15" max="16" width="5" hidden="1" customWidth="1"/>
    <col min="17" max="18" width="6.85714285714286" hidden="1" customWidth="1"/>
    <col min="19" max="20" width="5.85714285714286" hidden="1" customWidth="1"/>
    <col min="21" max="21" width="5.71428571428571" hidden="1" customWidth="1"/>
    <col min="22" max="22" width="6.42857142857143" hidden="1" customWidth="1"/>
    <col min="23" max="24" width="5.71428571428571" hidden="1" customWidth="1"/>
    <col min="25" max="26" width="4.57142857142857" hidden="1" customWidth="1"/>
    <col min="27" max="28" width="6.42857142857143" hidden="1" customWidth="1"/>
    <col min="29" max="30" width="5.57142857142857" hidden="1" customWidth="1"/>
    <col min="31" max="32" width="5" hidden="1" customWidth="1"/>
    <col min="33" max="34" width="7.14285714285714" customWidth="1"/>
    <col min="35" max="36" width="4.57142857142857" hidden="1" customWidth="1"/>
    <col min="37" max="38" width="6.28571428571429" hidden="1" customWidth="1"/>
    <col min="39" max="40" width="5.14285714285714" hidden="1" customWidth="1"/>
    <col min="41" max="42" width="5.28571428571429" hidden="1" customWidth="1"/>
    <col min="43" max="44" width="5.42857142857143" hidden="1" customWidth="1"/>
    <col min="45" max="46" width="4.57142857142857" hidden="1" customWidth="1"/>
    <col min="51" max="51" width="24.7142857142857" customWidth="1"/>
  </cols>
  <sheetData>
    <row r="4" ht="20.25" spans="1:39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ht="20.25" spans="1:39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ht="20.25" spans="1:39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ht="20.25" spans="1:39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ht="20.25" spans="1:39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ht="20.25" spans="1:39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ht="15" spans="1:39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ht="15" spans="1:39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ht="15.75" spans="1:39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ht="18.75" spans="1:39">
      <c r="A13" s="35" t="s">
        <v>5</v>
      </c>
      <c r="B13" s="35"/>
      <c r="C13" s="35"/>
      <c r="D13" s="36"/>
      <c r="E13" s="80" t="s">
        <v>6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94"/>
      <c r="AK13" s="67"/>
      <c r="AL13" s="67"/>
      <c r="AM13" s="67"/>
    </row>
    <row r="14" ht="18" spans="1:39">
      <c r="A14" s="35"/>
      <c r="B14" s="35"/>
      <c r="C14" s="35"/>
      <c r="D14" s="36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95"/>
      <c r="AK14" s="45"/>
      <c r="AL14" s="45"/>
      <c r="AM14" s="45"/>
    </row>
    <row r="15" ht="18.75" spans="1:39">
      <c r="A15" s="41"/>
      <c r="B15" s="42"/>
      <c r="C15" s="42"/>
      <c r="D15" s="36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96"/>
      <c r="AK15" s="45"/>
      <c r="AL15" s="45"/>
      <c r="AM15" s="45"/>
    </row>
    <row r="16" ht="18.75" spans="1:39">
      <c r="A16" s="41"/>
      <c r="B16" s="42"/>
      <c r="C16" s="42"/>
      <c r="D16" s="36"/>
      <c r="E16" s="36"/>
      <c r="F16" s="36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ht="18" spans="1:39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ht="18" spans="1:39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ht="18" spans="1:3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ht="18" spans="1:39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</row>
    <row r="22" ht="18" customHeight="1" spans="1:48">
      <c r="A22" s="46" t="s">
        <v>8</v>
      </c>
      <c r="B22" s="47" t="s">
        <v>9</v>
      </c>
      <c r="C22" s="21" t="s">
        <v>10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8"/>
      <c r="AU22" s="69" t="s">
        <v>11</v>
      </c>
      <c r="AV22" s="70"/>
    </row>
    <row r="23" ht="46.5" customHeight="1" spans="1:54">
      <c r="A23" s="46"/>
      <c r="B23" s="47"/>
      <c r="C23" s="24" t="s">
        <v>12</v>
      </c>
      <c r="D23" s="7"/>
      <c r="E23" s="24" t="s">
        <v>13</v>
      </c>
      <c r="F23" s="7"/>
      <c r="G23" s="24" t="s">
        <v>14</v>
      </c>
      <c r="H23" s="7"/>
      <c r="I23" s="5" t="s">
        <v>15</v>
      </c>
      <c r="J23" s="5"/>
      <c r="K23" s="24" t="s">
        <v>16</v>
      </c>
      <c r="L23" s="7"/>
      <c r="M23" s="5" t="s">
        <v>17</v>
      </c>
      <c r="N23" s="5"/>
      <c r="O23" s="5" t="s">
        <v>18</v>
      </c>
      <c r="P23" s="5"/>
      <c r="Q23" s="24" t="s">
        <v>19</v>
      </c>
      <c r="R23" s="7"/>
      <c r="S23" s="5" t="s">
        <v>20</v>
      </c>
      <c r="T23" s="5"/>
      <c r="U23" s="24" t="s">
        <v>21</v>
      </c>
      <c r="V23" s="7"/>
      <c r="W23" s="6" t="s">
        <v>22</v>
      </c>
      <c r="X23" s="7"/>
      <c r="Y23" s="6" t="s">
        <v>23</v>
      </c>
      <c r="Z23" s="7"/>
      <c r="AA23" s="5" t="s">
        <v>24</v>
      </c>
      <c r="AB23" s="5"/>
      <c r="AC23" s="24" t="s">
        <v>25</v>
      </c>
      <c r="AD23" s="7"/>
      <c r="AE23" s="6" t="s">
        <v>26</v>
      </c>
      <c r="AF23" s="7"/>
      <c r="AG23" s="6" t="s">
        <v>27</v>
      </c>
      <c r="AH23" s="7"/>
      <c r="AI23" s="5" t="s">
        <v>28</v>
      </c>
      <c r="AJ23" s="5"/>
      <c r="AK23" s="5" t="s">
        <v>29</v>
      </c>
      <c r="AL23" s="5"/>
      <c r="AM23" s="5" t="s">
        <v>30</v>
      </c>
      <c r="AN23" s="5"/>
      <c r="AO23" s="5" t="s">
        <v>31</v>
      </c>
      <c r="AP23" s="5"/>
      <c r="AQ23" s="5" t="s">
        <v>32</v>
      </c>
      <c r="AR23" s="5"/>
      <c r="AS23" s="24" t="s">
        <v>33</v>
      </c>
      <c r="AT23" s="7"/>
      <c r="AU23" s="30"/>
      <c r="AV23" s="31"/>
      <c r="AY23" s="105" t="s">
        <v>8</v>
      </c>
      <c r="AZ23" s="106" t="s">
        <v>34</v>
      </c>
      <c r="BA23" s="107"/>
      <c r="BB23" s="107"/>
    </row>
    <row r="24" ht="18" customHeight="1" spans="1:54">
      <c r="A24" s="46"/>
      <c r="B24" s="47"/>
      <c r="C24" s="8" t="s">
        <v>35</v>
      </c>
      <c r="D24" s="8" t="s">
        <v>36</v>
      </c>
      <c r="E24" s="8" t="s">
        <v>35</v>
      </c>
      <c r="F24" s="8" t="s">
        <v>36</v>
      </c>
      <c r="G24" s="8" t="s">
        <v>35</v>
      </c>
      <c r="H24" s="8" t="s">
        <v>36</v>
      </c>
      <c r="I24" s="8" t="s">
        <v>35</v>
      </c>
      <c r="J24" s="8" t="s">
        <v>36</v>
      </c>
      <c r="K24" s="8" t="s">
        <v>35</v>
      </c>
      <c r="L24" s="8" t="s">
        <v>36</v>
      </c>
      <c r="M24" s="8" t="s">
        <v>35</v>
      </c>
      <c r="N24" s="8" t="s">
        <v>36</v>
      </c>
      <c r="O24" s="8" t="s">
        <v>35</v>
      </c>
      <c r="P24" s="8" t="s">
        <v>36</v>
      </c>
      <c r="Q24" s="8" t="s">
        <v>35</v>
      </c>
      <c r="R24" s="8" t="s">
        <v>36</v>
      </c>
      <c r="S24" s="8" t="s">
        <v>35</v>
      </c>
      <c r="T24" s="8" t="s">
        <v>36</v>
      </c>
      <c r="U24" s="8" t="s">
        <v>35</v>
      </c>
      <c r="V24" s="8" t="s">
        <v>36</v>
      </c>
      <c r="W24" s="8" t="s">
        <v>35</v>
      </c>
      <c r="X24" s="8" t="s">
        <v>36</v>
      </c>
      <c r="Y24" s="8" t="s">
        <v>35</v>
      </c>
      <c r="Z24" s="8" t="s">
        <v>36</v>
      </c>
      <c r="AA24" s="8" t="s">
        <v>35</v>
      </c>
      <c r="AB24" s="8" t="s">
        <v>36</v>
      </c>
      <c r="AC24" s="8" t="s">
        <v>35</v>
      </c>
      <c r="AD24" s="8" t="s">
        <v>36</v>
      </c>
      <c r="AE24" s="8" t="s">
        <v>35</v>
      </c>
      <c r="AF24" s="8" t="s">
        <v>36</v>
      </c>
      <c r="AG24" s="8" t="s">
        <v>35</v>
      </c>
      <c r="AH24" s="8" t="s">
        <v>36</v>
      </c>
      <c r="AI24" s="8" t="s">
        <v>35</v>
      </c>
      <c r="AJ24" s="8" t="s">
        <v>36</v>
      </c>
      <c r="AK24" s="8" t="s">
        <v>35</v>
      </c>
      <c r="AL24" s="8" t="s">
        <v>36</v>
      </c>
      <c r="AM24" s="8" t="s">
        <v>35</v>
      </c>
      <c r="AN24" s="8" t="s">
        <v>36</v>
      </c>
      <c r="AO24" s="8" t="s">
        <v>35</v>
      </c>
      <c r="AP24" s="8" t="s">
        <v>36</v>
      </c>
      <c r="AQ24" s="8" t="s">
        <v>35</v>
      </c>
      <c r="AR24" s="8" t="s">
        <v>36</v>
      </c>
      <c r="AS24" s="8" t="s">
        <v>35</v>
      </c>
      <c r="AT24" s="8" t="s">
        <v>36</v>
      </c>
      <c r="AU24" s="97" t="s">
        <v>35</v>
      </c>
      <c r="AV24" s="97" t="s">
        <v>36</v>
      </c>
      <c r="AY24" s="105"/>
      <c r="AZ24" s="32" t="s">
        <v>35</v>
      </c>
      <c r="BA24" s="32" t="s">
        <v>36</v>
      </c>
      <c r="BB24" s="32" t="s">
        <v>11</v>
      </c>
    </row>
    <row r="25" s="34" customFormat="1" ht="15.75" spans="1:54">
      <c r="A25" s="87" t="s">
        <v>37</v>
      </c>
      <c r="B25" s="49">
        <v>3</v>
      </c>
      <c r="C25" s="50"/>
      <c r="D25" s="50"/>
      <c r="E25" s="50"/>
      <c r="F25" s="50"/>
      <c r="G25" s="50"/>
      <c r="H25" s="50"/>
      <c r="I25" s="50">
        <v>22</v>
      </c>
      <c r="J25" s="50">
        <v>20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71"/>
      <c r="AS25" s="98"/>
      <c r="AT25" s="71"/>
      <c r="AU25" s="99">
        <f t="shared" ref="AU25:AV30" si="0">+SUM(C25,E25,G25,I25,K25,M25,O25,Q25,S25,U25,W25,Y25,AA25,AC25,AE25,AG25,AI25,AK25,AM25,AO25,AQ25,AS25)</f>
        <v>22</v>
      </c>
      <c r="AV25" s="99">
        <f t="shared" si="0"/>
        <v>20</v>
      </c>
      <c r="AW25" s="34">
        <f>+AU25+AV25</f>
        <v>42</v>
      </c>
      <c r="AY25" s="54" t="s">
        <v>37</v>
      </c>
      <c r="AZ25" s="108">
        <f>+I25+I33</f>
        <v>22</v>
      </c>
      <c r="BA25" s="108">
        <f>+J25+J33</f>
        <v>22</v>
      </c>
      <c r="BB25" s="108">
        <f>+AZ25+BA25</f>
        <v>44</v>
      </c>
    </row>
    <row r="26" s="79" customFormat="1" ht="15.75" spans="1:54">
      <c r="A26" s="88" t="s">
        <v>38</v>
      </c>
      <c r="B26" s="89">
        <v>3</v>
      </c>
      <c r="C26" s="90"/>
      <c r="D26" s="90"/>
      <c r="E26" s="90"/>
      <c r="F26" s="90"/>
      <c r="G26" s="90"/>
      <c r="H26" s="90"/>
      <c r="I26" s="53">
        <v>7</v>
      </c>
      <c r="J26" s="53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100"/>
      <c r="AS26" s="93"/>
      <c r="AT26" s="100"/>
      <c r="AU26" s="101">
        <f t="shared" si="0"/>
        <v>7</v>
      </c>
      <c r="AV26" s="101">
        <f t="shared" si="0"/>
        <v>0</v>
      </c>
      <c r="AW26" s="34">
        <f t="shared" ref="AW26:AW40" si="1">+AU26+AV26</f>
        <v>7</v>
      </c>
      <c r="AX26" s="34"/>
      <c r="AY26" s="88" t="s">
        <v>38</v>
      </c>
      <c r="AZ26" s="108">
        <f t="shared" ref="AZ26:AZ32" si="2">+I26+I34</f>
        <v>18</v>
      </c>
      <c r="BA26" s="108">
        <f t="shared" ref="BA26:BA32" si="3">+J26+J34</f>
        <v>5</v>
      </c>
      <c r="BB26" s="108">
        <f t="shared" ref="BB26:BB32" si="4">+AZ26+BA26</f>
        <v>23</v>
      </c>
    </row>
    <row r="27" s="34" customFormat="1" ht="25.5" spans="1:54">
      <c r="A27" s="54" t="s">
        <v>39</v>
      </c>
      <c r="B27" s="52">
        <v>3</v>
      </c>
      <c r="C27" s="53"/>
      <c r="D27" s="53"/>
      <c r="E27" s="53"/>
      <c r="F27" s="53"/>
      <c r="G27" s="53"/>
      <c r="H27" s="53"/>
      <c r="I27" s="53"/>
      <c r="J27" s="53">
        <v>13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73"/>
      <c r="AS27" s="72"/>
      <c r="AT27" s="73"/>
      <c r="AU27" s="101">
        <f t="shared" si="0"/>
        <v>0</v>
      </c>
      <c r="AV27" s="101">
        <f t="shared" si="0"/>
        <v>13</v>
      </c>
      <c r="AW27" s="34">
        <f t="shared" si="1"/>
        <v>13</v>
      </c>
      <c r="AY27" s="54" t="s">
        <v>39</v>
      </c>
      <c r="AZ27" s="108">
        <f t="shared" si="2"/>
        <v>0</v>
      </c>
      <c r="BA27" s="108">
        <f t="shared" si="3"/>
        <v>15</v>
      </c>
      <c r="BB27" s="108">
        <f t="shared" si="4"/>
        <v>15</v>
      </c>
    </row>
    <row r="28" s="34" customFormat="1" ht="38.25" spans="1:54">
      <c r="A28" s="54" t="s">
        <v>40</v>
      </c>
      <c r="B28" s="52">
        <v>3</v>
      </c>
      <c r="C28" s="53"/>
      <c r="D28" s="53"/>
      <c r="E28" s="53"/>
      <c r="F28" s="53"/>
      <c r="G28" s="53"/>
      <c r="H28" s="53"/>
      <c r="I28" s="53">
        <v>4</v>
      </c>
      <c r="J28" s="53">
        <v>3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73"/>
      <c r="AS28" s="72"/>
      <c r="AT28" s="73"/>
      <c r="AU28" s="101">
        <f t="shared" si="0"/>
        <v>4</v>
      </c>
      <c r="AV28" s="101">
        <f t="shared" si="0"/>
        <v>3</v>
      </c>
      <c r="AW28" s="34">
        <f t="shared" si="1"/>
        <v>7</v>
      </c>
      <c r="AY28" s="54" t="s">
        <v>40</v>
      </c>
      <c r="AZ28" s="108">
        <f t="shared" si="2"/>
        <v>6</v>
      </c>
      <c r="BA28" s="108">
        <f t="shared" si="3"/>
        <v>4</v>
      </c>
      <c r="BB28" s="108">
        <f t="shared" si="4"/>
        <v>10</v>
      </c>
    </row>
    <row r="29" s="34" customFormat="1" ht="15.75" spans="1:54">
      <c r="A29" s="54" t="s">
        <v>41</v>
      </c>
      <c r="B29" s="52">
        <v>3</v>
      </c>
      <c r="C29" s="53"/>
      <c r="D29" s="53"/>
      <c r="E29" s="53"/>
      <c r="F29" s="53"/>
      <c r="G29" s="53"/>
      <c r="H29" s="53"/>
      <c r="I29" s="53"/>
      <c r="J29" s="53">
        <v>6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73"/>
      <c r="AS29" s="72"/>
      <c r="AT29" s="73"/>
      <c r="AU29" s="101">
        <f t="shared" si="0"/>
        <v>0</v>
      </c>
      <c r="AV29" s="101">
        <f t="shared" si="0"/>
        <v>6</v>
      </c>
      <c r="AW29" s="34">
        <f t="shared" si="1"/>
        <v>6</v>
      </c>
      <c r="AY29" s="54" t="s">
        <v>41</v>
      </c>
      <c r="AZ29" s="108">
        <f t="shared" si="2"/>
        <v>0</v>
      </c>
      <c r="BA29" s="108">
        <f t="shared" si="3"/>
        <v>7</v>
      </c>
      <c r="BB29" s="108">
        <f t="shared" si="4"/>
        <v>7</v>
      </c>
    </row>
    <row r="30" s="34" customFormat="1" ht="25.5" spans="1:54">
      <c r="A30" s="54" t="s">
        <v>42</v>
      </c>
      <c r="B30" s="52">
        <v>3</v>
      </c>
      <c r="C30" s="53"/>
      <c r="D30" s="53"/>
      <c r="E30" s="53"/>
      <c r="F30" s="53"/>
      <c r="G30" s="53"/>
      <c r="H30" s="53"/>
      <c r="I30" s="53">
        <v>1</v>
      </c>
      <c r="J30" s="53">
        <v>1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73"/>
      <c r="AS30" s="72"/>
      <c r="AT30" s="73"/>
      <c r="AU30" s="101">
        <f t="shared" si="0"/>
        <v>1</v>
      </c>
      <c r="AV30" s="101">
        <f t="shared" si="0"/>
        <v>1</v>
      </c>
      <c r="AW30" s="34">
        <f t="shared" si="1"/>
        <v>2</v>
      </c>
      <c r="AY30" s="54" t="s">
        <v>42</v>
      </c>
      <c r="AZ30" s="108">
        <f t="shared" si="2"/>
        <v>1</v>
      </c>
      <c r="BA30" s="108">
        <f t="shared" si="3"/>
        <v>1</v>
      </c>
      <c r="BB30" s="108">
        <f t="shared" si="4"/>
        <v>2</v>
      </c>
    </row>
    <row r="31" s="34" customFormat="1" ht="25.5" spans="1:54">
      <c r="A31" s="54" t="s">
        <v>43</v>
      </c>
      <c r="B31" s="52">
        <v>3</v>
      </c>
      <c r="C31" s="53"/>
      <c r="D31" s="53"/>
      <c r="E31" s="53"/>
      <c r="F31" s="53"/>
      <c r="G31" s="53"/>
      <c r="H31" s="53"/>
      <c r="I31" s="53">
        <v>8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73"/>
      <c r="AS31" s="72"/>
      <c r="AT31" s="73"/>
      <c r="AU31" s="101">
        <f t="shared" ref="AU31:AU40" si="5">+SUM(C31,E31,G31,I31,K31,M31,O31,Q31,S31,U31,W31,Y31,AA31,AC31,AE31,AG31,AI31,AK31,AM31,AO31,AQ31,AS31)</f>
        <v>8</v>
      </c>
      <c r="AV31" s="101">
        <f t="shared" ref="AV31:AV40" si="6">+SUM(D31,F31,H31,J31,L31,N31,P31,R31,T31,V31,X31,Z31,AB31,AD31,AF31,AH31,AJ31,AL31,AN31,AP31,AR31,AT31)</f>
        <v>0</v>
      </c>
      <c r="AW31" s="34">
        <f t="shared" si="1"/>
        <v>8</v>
      </c>
      <c r="AY31" s="54" t="s">
        <v>43</v>
      </c>
      <c r="AZ31" s="108">
        <f t="shared" si="2"/>
        <v>8</v>
      </c>
      <c r="BA31" s="108">
        <f t="shared" si="3"/>
        <v>1</v>
      </c>
      <c r="BB31" s="108">
        <f t="shared" si="4"/>
        <v>9</v>
      </c>
    </row>
    <row r="32" s="34" customFormat="1" ht="25.5" spans="1:54">
      <c r="A32" s="54" t="s">
        <v>44</v>
      </c>
      <c r="B32" s="52">
        <v>3</v>
      </c>
      <c r="C32" s="53"/>
      <c r="D32" s="53"/>
      <c r="E32" s="53"/>
      <c r="F32" s="53"/>
      <c r="G32" s="53"/>
      <c r="H32" s="53"/>
      <c r="I32" s="53">
        <v>11</v>
      </c>
      <c r="J32" s="53">
        <v>4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73"/>
      <c r="AS32" s="72"/>
      <c r="AT32" s="73"/>
      <c r="AU32" s="101">
        <f t="shared" si="5"/>
        <v>11</v>
      </c>
      <c r="AV32" s="101">
        <f t="shared" si="6"/>
        <v>4</v>
      </c>
      <c r="AW32" s="34">
        <f t="shared" si="1"/>
        <v>15</v>
      </c>
      <c r="AY32" s="54" t="s">
        <v>44</v>
      </c>
      <c r="AZ32" s="108">
        <f t="shared" si="2"/>
        <v>19</v>
      </c>
      <c r="BA32" s="108">
        <f t="shared" si="3"/>
        <v>4</v>
      </c>
      <c r="BB32" s="108">
        <f t="shared" si="4"/>
        <v>23</v>
      </c>
    </row>
    <row r="33" s="34" customFormat="1" ht="15.75" spans="1:54">
      <c r="A33" s="91" t="s">
        <v>37</v>
      </c>
      <c r="B33" s="72">
        <v>6</v>
      </c>
      <c r="C33" s="53"/>
      <c r="D33" s="53"/>
      <c r="E33" s="53"/>
      <c r="F33" s="53"/>
      <c r="G33" s="53"/>
      <c r="H33" s="53"/>
      <c r="I33" s="53"/>
      <c r="J33" s="53">
        <v>2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73"/>
      <c r="AS33" s="72"/>
      <c r="AT33" s="73"/>
      <c r="AU33" s="101">
        <f t="shared" si="5"/>
        <v>0</v>
      </c>
      <c r="AV33" s="101">
        <f t="shared" si="6"/>
        <v>2</v>
      </c>
      <c r="AW33" s="34">
        <f t="shared" si="1"/>
        <v>2</v>
      </c>
      <c r="BB33" s="109">
        <f>SUM(BB25:BB32)</f>
        <v>133</v>
      </c>
    </row>
    <row r="34" s="79" customFormat="1" ht="15.75" spans="1:51">
      <c r="A34" s="92" t="s">
        <v>38</v>
      </c>
      <c r="B34" s="93">
        <v>6</v>
      </c>
      <c r="C34" s="90"/>
      <c r="D34" s="90"/>
      <c r="E34" s="90"/>
      <c r="F34" s="90"/>
      <c r="G34" s="90"/>
      <c r="H34" s="90"/>
      <c r="I34" s="90">
        <v>11</v>
      </c>
      <c r="J34" s="90">
        <v>5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100"/>
      <c r="AS34" s="93"/>
      <c r="AT34" s="100"/>
      <c r="AU34" s="101">
        <f t="shared" si="5"/>
        <v>11</v>
      </c>
      <c r="AV34" s="101">
        <f t="shared" si="6"/>
        <v>5</v>
      </c>
      <c r="AW34" s="34">
        <f t="shared" si="1"/>
        <v>16</v>
      </c>
      <c r="AX34" s="34"/>
      <c r="AY34" s="34"/>
    </row>
    <row r="35" s="34" customFormat="1" ht="25.5" spans="1:49">
      <c r="A35" s="92" t="s">
        <v>39</v>
      </c>
      <c r="B35" s="72">
        <v>6</v>
      </c>
      <c r="C35" s="53"/>
      <c r="D35" s="53"/>
      <c r="E35" s="53"/>
      <c r="F35" s="53"/>
      <c r="G35" s="53"/>
      <c r="H35" s="53"/>
      <c r="I35" s="53"/>
      <c r="J35" s="53">
        <v>2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73"/>
      <c r="AS35" s="72"/>
      <c r="AT35" s="73"/>
      <c r="AU35" s="101">
        <f t="shared" si="5"/>
        <v>0</v>
      </c>
      <c r="AV35" s="101">
        <f t="shared" si="6"/>
        <v>2</v>
      </c>
      <c r="AW35" s="34">
        <f t="shared" si="1"/>
        <v>2</v>
      </c>
    </row>
    <row r="36" s="34" customFormat="1" ht="38.25" spans="1:49">
      <c r="A36" s="92" t="s">
        <v>40</v>
      </c>
      <c r="B36" s="72">
        <v>6</v>
      </c>
      <c r="C36" s="53"/>
      <c r="D36" s="53"/>
      <c r="E36" s="53"/>
      <c r="F36" s="53"/>
      <c r="G36" s="53"/>
      <c r="H36" s="53"/>
      <c r="I36" s="53">
        <v>2</v>
      </c>
      <c r="J36" s="53">
        <v>1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73"/>
      <c r="AS36" s="72"/>
      <c r="AT36" s="73"/>
      <c r="AU36" s="101">
        <f t="shared" si="5"/>
        <v>2</v>
      </c>
      <c r="AV36" s="101">
        <f t="shared" si="6"/>
        <v>1</v>
      </c>
      <c r="AW36" s="34">
        <f t="shared" si="1"/>
        <v>3</v>
      </c>
    </row>
    <row r="37" s="34" customFormat="1" ht="15.75" spans="1:49">
      <c r="A37" s="92" t="s">
        <v>41</v>
      </c>
      <c r="B37" s="72">
        <v>6</v>
      </c>
      <c r="C37" s="53"/>
      <c r="D37" s="53"/>
      <c r="E37" s="53"/>
      <c r="F37" s="53"/>
      <c r="G37" s="53"/>
      <c r="H37" s="53"/>
      <c r="I37" s="53"/>
      <c r="J37" s="53">
        <v>1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73"/>
      <c r="AS37" s="72"/>
      <c r="AT37" s="73"/>
      <c r="AU37" s="101">
        <f t="shared" si="5"/>
        <v>0</v>
      </c>
      <c r="AV37" s="101">
        <f t="shared" si="6"/>
        <v>1</v>
      </c>
      <c r="AW37" s="34">
        <f t="shared" si="1"/>
        <v>1</v>
      </c>
    </row>
    <row r="38" s="34" customFormat="1" ht="25.5" spans="1:49">
      <c r="A38" s="92" t="s">
        <v>42</v>
      </c>
      <c r="B38" s="72">
        <v>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73"/>
      <c r="AS38" s="72"/>
      <c r="AT38" s="73"/>
      <c r="AU38" s="101">
        <f t="shared" si="5"/>
        <v>0</v>
      </c>
      <c r="AV38" s="101">
        <f t="shared" si="6"/>
        <v>0</v>
      </c>
      <c r="AW38" s="34">
        <f t="shared" si="1"/>
        <v>0</v>
      </c>
    </row>
    <row r="39" s="34" customFormat="1" ht="25.5" spans="1:49">
      <c r="A39" s="92" t="s">
        <v>43</v>
      </c>
      <c r="B39" s="72">
        <v>6</v>
      </c>
      <c r="C39" s="53"/>
      <c r="D39" s="53"/>
      <c r="E39" s="53"/>
      <c r="F39" s="53"/>
      <c r="G39" s="53"/>
      <c r="H39" s="53"/>
      <c r="I39" s="53"/>
      <c r="J39" s="53">
        <v>1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73"/>
      <c r="AS39" s="72"/>
      <c r="AT39" s="73"/>
      <c r="AU39" s="101">
        <f t="shared" si="5"/>
        <v>0</v>
      </c>
      <c r="AV39" s="101">
        <f t="shared" si="6"/>
        <v>1</v>
      </c>
      <c r="AW39" s="34">
        <f t="shared" si="1"/>
        <v>1</v>
      </c>
    </row>
    <row r="40" s="34" customFormat="1" ht="26.25" spans="1:49">
      <c r="A40" s="92" t="s">
        <v>44</v>
      </c>
      <c r="B40" s="72">
        <v>6</v>
      </c>
      <c r="C40" s="53"/>
      <c r="D40" s="53"/>
      <c r="E40" s="53"/>
      <c r="F40" s="53"/>
      <c r="G40" s="53"/>
      <c r="H40" s="53"/>
      <c r="I40" s="53">
        <v>8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73"/>
      <c r="AS40" s="102"/>
      <c r="AT40" s="103"/>
      <c r="AU40" s="104">
        <f t="shared" si="5"/>
        <v>8</v>
      </c>
      <c r="AV40" s="104">
        <f t="shared" si="6"/>
        <v>0</v>
      </c>
      <c r="AW40" s="34">
        <f t="shared" si="1"/>
        <v>8</v>
      </c>
    </row>
    <row r="41" ht="18.75" spans="1:48">
      <c r="A41" s="60" t="s">
        <v>11</v>
      </c>
      <c r="B41" s="61"/>
      <c r="C41" s="62">
        <f>SUM(C25:C40)</f>
        <v>0</v>
      </c>
      <c r="D41" s="62">
        <f t="shared" ref="D41:J41" si="7">SUM(D25:D40)</f>
        <v>0</v>
      </c>
      <c r="E41" s="62">
        <f t="shared" si="7"/>
        <v>0</v>
      </c>
      <c r="F41" s="62">
        <f t="shared" si="7"/>
        <v>0</v>
      </c>
      <c r="G41" s="62">
        <f t="shared" si="7"/>
        <v>0</v>
      </c>
      <c r="H41" s="62">
        <f t="shared" si="7"/>
        <v>0</v>
      </c>
      <c r="I41" s="64">
        <f t="shared" si="7"/>
        <v>74</v>
      </c>
      <c r="J41" s="64">
        <f t="shared" si="7"/>
        <v>59</v>
      </c>
      <c r="K41" s="62">
        <f t="shared" ref="K41:AV41" si="8">SUM(K25:K40)</f>
        <v>0</v>
      </c>
      <c r="L41" s="62">
        <f t="shared" si="8"/>
        <v>0</v>
      </c>
      <c r="M41" s="62">
        <f t="shared" si="8"/>
        <v>0</v>
      </c>
      <c r="N41" s="62">
        <f t="shared" si="8"/>
        <v>0</v>
      </c>
      <c r="O41" s="62">
        <f t="shared" si="8"/>
        <v>0</v>
      </c>
      <c r="P41" s="62">
        <f t="shared" si="8"/>
        <v>0</v>
      </c>
      <c r="Q41" s="62">
        <f t="shared" si="8"/>
        <v>0</v>
      </c>
      <c r="R41" s="62">
        <f t="shared" si="8"/>
        <v>0</v>
      </c>
      <c r="S41" s="62">
        <f t="shared" si="8"/>
        <v>0</v>
      </c>
      <c r="T41" s="62">
        <f t="shared" si="8"/>
        <v>0</v>
      </c>
      <c r="U41" s="62">
        <f t="shared" si="8"/>
        <v>0</v>
      </c>
      <c r="V41" s="62">
        <f t="shared" si="8"/>
        <v>0</v>
      </c>
      <c r="W41" s="62">
        <f t="shared" si="8"/>
        <v>0</v>
      </c>
      <c r="X41" s="62">
        <f t="shared" si="8"/>
        <v>0</v>
      </c>
      <c r="Y41" s="62">
        <f t="shared" si="8"/>
        <v>0</v>
      </c>
      <c r="Z41" s="62">
        <f t="shared" si="8"/>
        <v>0</v>
      </c>
      <c r="AA41" s="62">
        <f t="shared" si="8"/>
        <v>0</v>
      </c>
      <c r="AB41" s="62">
        <f t="shared" si="8"/>
        <v>0</v>
      </c>
      <c r="AC41" s="62">
        <f t="shared" si="8"/>
        <v>0</v>
      </c>
      <c r="AD41" s="62">
        <f t="shared" si="8"/>
        <v>0</v>
      </c>
      <c r="AE41" s="62">
        <f t="shared" si="8"/>
        <v>0</v>
      </c>
      <c r="AF41" s="62">
        <f t="shared" si="8"/>
        <v>0</v>
      </c>
      <c r="AG41" s="62">
        <f t="shared" si="8"/>
        <v>0</v>
      </c>
      <c r="AH41" s="62">
        <f t="shared" si="8"/>
        <v>0</v>
      </c>
      <c r="AI41" s="62">
        <f t="shared" si="8"/>
        <v>0</v>
      </c>
      <c r="AJ41" s="62">
        <f t="shared" si="8"/>
        <v>0</v>
      </c>
      <c r="AK41" s="62">
        <f t="shared" si="8"/>
        <v>0</v>
      </c>
      <c r="AL41" s="62">
        <f t="shared" si="8"/>
        <v>0</v>
      </c>
      <c r="AM41" s="62">
        <f t="shared" si="8"/>
        <v>0</v>
      </c>
      <c r="AN41" s="62">
        <f t="shared" si="8"/>
        <v>0</v>
      </c>
      <c r="AO41" s="62">
        <f t="shared" si="8"/>
        <v>0</v>
      </c>
      <c r="AP41" s="62">
        <f t="shared" si="8"/>
        <v>0</v>
      </c>
      <c r="AQ41" s="62">
        <f t="shared" si="8"/>
        <v>0</v>
      </c>
      <c r="AR41" s="62">
        <f t="shared" si="8"/>
        <v>0</v>
      </c>
      <c r="AS41" s="62">
        <f t="shared" si="8"/>
        <v>0</v>
      </c>
      <c r="AT41" s="62">
        <f t="shared" si="8"/>
        <v>0</v>
      </c>
      <c r="AU41" s="62">
        <f t="shared" si="8"/>
        <v>74</v>
      </c>
      <c r="AV41" s="64">
        <f t="shared" si="8"/>
        <v>59</v>
      </c>
    </row>
    <row r="42" spans="1:3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</row>
    <row r="54" spans="1:3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</row>
    <row r="55" spans="1:3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</row>
    <row r="69" spans="1:3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</row>
    <row r="70" spans="1:3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</row>
    <row r="71" spans="1:3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</row>
    <row r="72" spans="1:3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</row>
    <row r="73" spans="1:3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</row>
    <row r="74" spans="1:3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</row>
    <row r="75" spans="1:3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</row>
    <row r="76" spans="1:3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</row>
    <row r="77" spans="1:3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</row>
    <row r="78" spans="1:3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</row>
    <row r="79" spans="1:3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</row>
    <row r="80" spans="1:3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</row>
    <row r="81" spans="1:3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</row>
    <row r="82" spans="1:3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</row>
    <row r="83" spans="1:3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</row>
    <row r="84" spans="1:3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</row>
    <row r="85" spans="1:3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</row>
    <row r="86" spans="1:3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</row>
    <row r="87" spans="1:3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</row>
    <row r="88" spans="1:3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3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</row>
    <row r="90" spans="1:3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</row>
    <row r="91" spans="1:3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</row>
    <row r="92" spans="1:3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</row>
    <row r="93" spans="1:3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</row>
    <row r="94" spans="1:3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</row>
    <row r="95" spans="1:3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</row>
    <row r="96" spans="1:3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</row>
    <row r="97" spans="1:3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</row>
    <row r="98" spans="1:3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</row>
    <row r="99" spans="1:3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</row>
    <row r="100" spans="1:3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</row>
    <row r="101" spans="1:3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</row>
    <row r="102" spans="1:3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</row>
    <row r="103" spans="1:3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</row>
    <row r="104" spans="1:3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</row>
    <row r="105" spans="1:3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</row>
    <row r="106" spans="1:3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</row>
    <row r="107" spans="1:3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</row>
    <row r="108" spans="1:3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1:3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</row>
    <row r="110" spans="1:3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</row>
    <row r="111" spans="1:3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</row>
    <row r="112" spans="1:3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</row>
    <row r="113" spans="1:3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</row>
    <row r="114" spans="1:3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</row>
    <row r="115" spans="1:3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</row>
    <row r="116" spans="1:3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</row>
    <row r="117" spans="1:3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</row>
    <row r="118" spans="1:3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</row>
    <row r="119" spans="1:3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</row>
    <row r="120" spans="1:3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</row>
    <row r="121" spans="1:3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</row>
    <row r="122" spans="1:3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</row>
    <row r="123" spans="1:39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</row>
    <row r="124" spans="1:3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</row>
    <row r="125" spans="1:3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</row>
    <row r="126" spans="1:3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</row>
    <row r="127" spans="1:3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</row>
    <row r="128" spans="1:3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</row>
    <row r="129" spans="1:3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</row>
    <row r="130" spans="1:3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</row>
    <row r="131" spans="1:3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</row>
    <row r="132" spans="1:39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</row>
    <row r="133" spans="1:3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</row>
    <row r="134" spans="1:39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</row>
    <row r="135" spans="1:3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</row>
    <row r="136" spans="1:3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</row>
    <row r="137" spans="1:3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</row>
    <row r="138" spans="1:39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</row>
    <row r="139" spans="1:3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</row>
    <row r="140" spans="1:39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</row>
    <row r="141" spans="1:39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</row>
    <row r="142" spans="1:39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</row>
    <row r="143" spans="1:39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</row>
    <row r="144" spans="1:39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</row>
    <row r="145" spans="1:39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</row>
    <row r="146" spans="1:39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</row>
    <row r="147" spans="1:39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</row>
    <row r="148" spans="1:39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</row>
    <row r="149" spans="1:3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</row>
    <row r="150" spans="1:39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</row>
    <row r="151" spans="1:39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</row>
    <row r="152" spans="1:39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</row>
    <row r="153" spans="1:39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</row>
    <row r="154" spans="1:39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</row>
    <row r="155" spans="1:39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</row>
    <row r="156" spans="1:39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</row>
    <row r="157" spans="1:39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</row>
    <row r="158" spans="1:39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</row>
    <row r="159" spans="1:3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</row>
    <row r="160" spans="1:39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</row>
    <row r="161" spans="1:39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</row>
    <row r="162" spans="1:39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</row>
    <row r="163" spans="1:39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</row>
    <row r="164" spans="1:39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</row>
    <row r="165" spans="1:39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</row>
    <row r="166" spans="1:39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</row>
    <row r="167" spans="1:39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</row>
    <row r="168" spans="1:39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</row>
    <row r="169" spans="1:3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</row>
    <row r="170" spans="1:39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</row>
    <row r="171" spans="1:39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</row>
    <row r="172" spans="1:39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</row>
    <row r="173" spans="1:39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</row>
    <row r="174" spans="1:39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</row>
    <row r="175" spans="1:39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</row>
    <row r="176" spans="1:39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</row>
    <row r="177" spans="1:39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</row>
    <row r="178" spans="1:39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</row>
    <row r="179" spans="1:3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</row>
    <row r="180" spans="1:39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</row>
    <row r="181" spans="1:39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</row>
    <row r="182" spans="1:39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</row>
    <row r="183" spans="1:39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</row>
    <row r="184" spans="1:39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</row>
    <row r="185" spans="1:39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</row>
    <row r="186" spans="1:39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</row>
    <row r="187" spans="1:39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</row>
    <row r="188" spans="1:39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</row>
    <row r="189" spans="1:3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</row>
    <row r="190" spans="1:39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</row>
    <row r="191" spans="1:39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</row>
    <row r="192" spans="1:39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</row>
    <row r="193" spans="1:39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spans="1:39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</row>
    <row r="195" spans="1:39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spans="1:39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spans="1:39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spans="1:39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spans="1:3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spans="1:39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spans="1:39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spans="1:39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spans="1:39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spans="1:39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spans="1:39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spans="1:39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spans="1:39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spans="1:39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spans="1:3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spans="1:3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spans="1:39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spans="1:39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spans="1:39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spans="1:39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</row>
    <row r="215" spans="1:39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</row>
    <row r="216" spans="1:39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</row>
    <row r="217" spans="1:39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</row>
    <row r="218" spans="1:39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</row>
    <row r="219" spans="1:3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</row>
    <row r="220" spans="1:39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</row>
    <row r="221" spans="1:39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</row>
    <row r="222" spans="1:39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</row>
    <row r="223" spans="1:39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</row>
    <row r="224" spans="1:39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</row>
    <row r="225" spans="1:39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spans="1:39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spans="1:39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spans="1:39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spans="1:3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spans="1:39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spans="1:39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spans="1:39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spans="1:39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spans="1:39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spans="1:39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spans="1:39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spans="1:39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spans="1:39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spans="1:3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spans="1:39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spans="1:39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</row>
    <row r="242" spans="1:39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</row>
    <row r="243" spans="1:39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</row>
    <row r="244" spans="1:39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</row>
    <row r="245" spans="1:39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spans="1:39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</row>
    <row r="247" spans="1:39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</row>
    <row r="248" spans="1:39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</row>
    <row r="249" spans="1:3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</row>
    <row r="250" spans="1:39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</row>
    <row r="251" spans="1:39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</row>
    <row r="252" spans="1:39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</row>
    <row r="253" spans="1:39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</row>
    <row r="254" spans="1:39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</row>
    <row r="255" spans="1:39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</row>
    <row r="256" spans="1:39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</row>
    <row r="257" spans="1:39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</row>
    <row r="258" spans="1:39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</row>
    <row r="259" spans="1:3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</row>
    <row r="260" spans="1:39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</row>
    <row r="261" spans="1:39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</row>
    <row r="262" spans="1:39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</row>
    <row r="263" spans="1:39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</row>
    <row r="264" spans="1:39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</row>
    <row r="265" spans="1:39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</row>
    <row r="266" spans="1:39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</row>
    <row r="267" spans="1:39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</row>
    <row r="268" spans="1:39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</row>
    <row r="269" spans="1:3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</row>
    <row r="270" spans="1:39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</row>
    <row r="271" spans="1:39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</row>
    <row r="272" spans="1:39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</row>
    <row r="273" spans="1:39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</row>
    <row r="274" spans="1:39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</row>
    <row r="275" spans="1:39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</row>
    <row r="276" spans="1:39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</row>
    <row r="277" spans="1:39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</row>
    <row r="278" spans="1:39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</row>
    <row r="279" spans="1:3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</row>
    <row r="280" spans="1:39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</row>
    <row r="281" spans="1:39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</row>
    <row r="282" spans="1:39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</row>
    <row r="283" spans="1:39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</row>
    <row r="284" spans="1:39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</row>
    <row r="285" spans="1:39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</row>
    <row r="286" spans="1:39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</row>
    <row r="287" spans="1:39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</row>
    <row r="288" spans="1:39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</row>
    <row r="289" spans="1:3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</row>
    <row r="290" spans="1:39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</row>
    <row r="291" spans="1:39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</row>
    <row r="292" spans="1:39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</row>
    <row r="293" spans="1:39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</row>
    <row r="294" spans="1:39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</row>
    <row r="295" spans="1:39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</row>
    <row r="296" spans="1:39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</row>
    <row r="297" spans="1:39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</row>
    <row r="298" spans="1:39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</row>
    <row r="299" spans="1:3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</row>
    <row r="300" spans="1:39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</row>
    <row r="301" spans="1:39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</row>
    <row r="302" spans="1:39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</row>
    <row r="303" spans="1:39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</row>
    <row r="304" spans="1:39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</row>
    <row r="305" spans="1:39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</row>
    <row r="306" spans="1:39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</row>
    <row r="307" spans="1:39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</row>
    <row r="308" spans="1:39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</row>
    <row r="309" spans="1:3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</row>
    <row r="310" spans="1:39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</row>
    <row r="311" spans="1:39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</row>
    <row r="312" spans="1:39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</row>
    <row r="313" spans="1:39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</row>
    <row r="314" spans="1:39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</row>
    <row r="315" spans="1:39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</row>
    <row r="316" spans="1:39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</row>
    <row r="317" spans="1:39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</row>
    <row r="318" spans="1:39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</row>
    <row r="319" spans="1:3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</row>
    <row r="320" spans="1:39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</row>
    <row r="321" spans="1:39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</row>
    <row r="322" spans="1:39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</row>
    <row r="323" spans="1:39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</row>
    <row r="324" spans="1:39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</row>
    <row r="325" spans="1:39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</row>
    <row r="326" spans="1:39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</row>
    <row r="327" spans="1:39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</row>
    <row r="328" spans="1:39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</row>
    <row r="329" spans="1:3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</row>
    <row r="330" spans="1:39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</row>
    <row r="331" spans="1:39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</row>
    <row r="332" spans="1:39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</row>
    <row r="333" spans="1:39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</row>
    <row r="334" spans="1:39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</row>
    <row r="335" spans="1:39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</row>
    <row r="336" spans="1:39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</row>
    <row r="337" spans="1:39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</row>
    <row r="338" spans="1:39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</row>
    <row r="339" spans="1:3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</row>
    <row r="340" spans="1:39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</row>
    <row r="341" spans="1:39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</row>
    <row r="342" spans="1:39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</row>
    <row r="343" spans="1:39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</row>
    <row r="344" spans="1:39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</row>
    <row r="345" spans="1:39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</row>
    <row r="346" spans="1:39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</row>
    <row r="347" spans="1:39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</row>
    <row r="348" spans="1:39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</row>
    <row r="349" spans="1:3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</row>
    <row r="350" spans="1:39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</row>
    <row r="351" spans="1:39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</row>
    <row r="352" spans="1:39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</row>
    <row r="353" spans="1:39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</row>
    <row r="354" spans="1:39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</row>
    <row r="355" spans="1:39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</row>
    <row r="356" spans="1:39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</row>
    <row r="357" spans="1:39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</row>
    <row r="358" spans="1:39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</row>
    <row r="359" spans="1:3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</row>
    <row r="360" spans="1:39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</row>
    <row r="361" spans="1:39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</row>
    <row r="362" spans="1:39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</row>
    <row r="363" spans="1:39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</row>
    <row r="364" spans="1:39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</row>
    <row r="365" spans="1:39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</row>
    <row r="366" spans="1:39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</row>
    <row r="367" spans="1:39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</row>
    <row r="368" spans="1:39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</row>
    <row r="369" spans="1:3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</row>
    <row r="370" spans="1:39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</row>
    <row r="371" spans="1:39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</row>
    <row r="372" spans="1:39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</row>
    <row r="373" spans="1:39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</row>
    <row r="374" spans="1:39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</row>
    <row r="375" spans="1:39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</row>
    <row r="376" spans="1:39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</row>
  </sheetData>
  <sheetProtection formatCells="0" formatColumns="0" formatRows="0" insertRows="0" deleteRows="0"/>
  <mergeCells count="37">
    <mergeCell ref="A4:AM4"/>
    <mergeCell ref="A5:AM5"/>
    <mergeCell ref="A6:AM6"/>
    <mergeCell ref="A8:AM8"/>
    <mergeCell ref="A9:AM9"/>
    <mergeCell ref="A17:AM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Z23:BB23"/>
    <mergeCell ref="A41:B41"/>
    <mergeCell ref="A22:A24"/>
    <mergeCell ref="B22:B24"/>
    <mergeCell ref="AY23:AY24"/>
    <mergeCell ref="A13:C14"/>
    <mergeCell ref="E13:AJ15"/>
    <mergeCell ref="AU22:AV23"/>
  </mergeCells>
  <dataValidations count="2">
    <dataValidation type="list" allowBlank="1" showInputMessage="1" showErrorMessage="1" sqref="AK25:AN32 AO25:AR32 C33:D36 E33:F36 G33:H36 I33:J36 K33:L36 M33:N36 O33:P36 Q33:R36 S33:T36 U33:V36 W33:X36 Y33:Z36 AA33:AB36 AC33:AD36 AE33:AF36 AG33:AH36 AI33:AJ36 AS33:AT36 C37:D40 E37:F40 G37:H40 I37:J40 K37:L40 M37:N40 O37:P40 Q37:R40 S37:T40 U37:V40 W37:X40 Y37:Z40 AA37:AB40 AC37:AD40 AE37:AF40 AG37:AH40 AI37:AJ40 AS37:AT40 C25:D32 E25:F32 G25:H32 I25:J32 K25:L32 M25:N32 O25:P32 Q25:R32 S25:T32 U25:V32 W25:X32 Y25:Z32 AA25:AB32 AC25:AD32 AE25:AF32 AG25:AH32 AI25:AJ32 AS25:AT32 AK33:AN36 AO33:AR36 AK37:AN40 AO37:AR40">
      <formula1>LISTA!$D$2:$D$10001</formula1>
    </dataValidation>
    <dataValidation type="list" allowBlank="1" showInputMessage="1" showErrorMessage="1" sqref="I13:P15 E13:H15 AC13:AD15 AE13:AF15 AG13:AH15 AI13:AJ15 Q13:AB15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V374"/>
  <sheetViews>
    <sheetView topLeftCell="A19" workbookViewId="0">
      <selection activeCell="AG45" sqref="AG45"/>
    </sheetView>
  </sheetViews>
  <sheetFormatPr defaultColWidth="11" defaultRowHeight="12.75"/>
  <cols>
    <col min="1" max="1" width="31.7142857142857" customWidth="1"/>
    <col min="2" max="2" width="19" customWidth="1"/>
    <col min="3" max="3" width="7.14285714285714" hidden="1" customWidth="1"/>
    <col min="4" max="5" width="7.57142857142857" hidden="1" customWidth="1"/>
    <col min="6" max="6" width="7" hidden="1" customWidth="1"/>
    <col min="7" max="7" width="8" hidden="1" customWidth="1"/>
    <col min="8" max="8" width="9.14285714285714" hidden="1" customWidth="1"/>
    <col min="9" max="9" width="6.42857142857143" customWidth="1"/>
    <col min="10" max="10" width="5.71428571428571" customWidth="1"/>
    <col min="11" max="11" width="5.71428571428571" hidden="1" customWidth="1"/>
    <col min="12" max="12" width="7.85714285714286" hidden="1" customWidth="1"/>
    <col min="13" max="13" width="5.71428571428571" hidden="1" customWidth="1"/>
    <col min="14" max="14" width="6.42857142857143" hidden="1" customWidth="1"/>
    <col min="15" max="17" width="5.71428571428571" hidden="1" customWidth="1"/>
    <col min="18" max="18" width="6.85714285714286" hidden="1" customWidth="1"/>
    <col min="19" max="19" width="5.71428571428571" hidden="1" customWidth="1"/>
    <col min="20" max="20" width="9.57142857142857" hidden="1" customWidth="1"/>
    <col min="21" max="21" width="6.28571428571429" hidden="1" customWidth="1"/>
    <col min="22" max="22" width="5.71428571428571" hidden="1" customWidth="1"/>
    <col min="23" max="23" width="7.14285714285714" hidden="1" customWidth="1"/>
    <col min="24" max="25" width="5.71428571428571" hidden="1" customWidth="1"/>
    <col min="26" max="26" width="6.28571428571429" hidden="1" customWidth="1"/>
    <col min="27" max="27" width="6.85714285714286" hidden="1" customWidth="1"/>
    <col min="28" max="28" width="6.57142857142857" hidden="1" customWidth="1"/>
    <col min="29" max="30" width="7.71428571428571" hidden="1" customWidth="1"/>
    <col min="31" max="32" width="9.42857142857143" hidden="1" customWidth="1"/>
    <col min="33" max="34" width="11" customWidth="1"/>
    <col min="35" max="46" width="11" hidden="1" customWidth="1"/>
  </cols>
  <sheetData>
    <row r="4" ht="20.25" spans="1: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20.25" spans="1: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20.25" spans="1: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20.25" spans="1: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20.25" spans="1:2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spans="1:25">
      <c r="A9" s="15" t="s">
        <v>45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5" spans="1: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5.75" spans="1: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8.75" spans="1:25">
      <c r="A12" s="35" t="s">
        <v>5</v>
      </c>
      <c r="B12" s="35"/>
      <c r="C12" s="35"/>
      <c r="D12" s="36"/>
      <c r="E12" s="37" t="s">
        <v>6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65"/>
      <c r="W12" s="17"/>
      <c r="X12" s="17"/>
      <c r="Y12" s="17"/>
    </row>
    <row r="13" ht="18" spans="1:25">
      <c r="A13" s="35"/>
      <c r="B13" s="35"/>
      <c r="C13" s="35"/>
      <c r="D13" s="36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66"/>
      <c r="W13" s="67"/>
      <c r="X13" s="67"/>
      <c r="Y13" s="67"/>
    </row>
    <row r="14" ht="18.75" spans="1:25">
      <c r="A14" s="41"/>
      <c r="B14" s="42"/>
      <c r="C14" s="42"/>
      <c r="D14" s="36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68"/>
      <c r="W14" s="45"/>
      <c r="X14" s="45"/>
      <c r="Y14" s="45"/>
    </row>
    <row r="15" ht="18.75" spans="1:25">
      <c r="A15" s="41"/>
      <c r="B15" s="42"/>
      <c r="C15" s="42"/>
      <c r="D15" s="36"/>
      <c r="E15" s="36"/>
      <c r="F15" s="36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ht="18" spans="1:25">
      <c r="A16" s="41"/>
      <c r="B16" s="42"/>
      <c r="C16" s="42"/>
      <c r="D16" s="36"/>
      <c r="E16" s="36"/>
      <c r="F16" s="36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ht="18" spans="1:25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8" spans="1: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8" spans="1: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8" spans="1: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13.5" spans="1: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8" customHeight="1" spans="1:48">
      <c r="A22" s="46" t="s">
        <v>8</v>
      </c>
      <c r="B22" s="47" t="s">
        <v>9</v>
      </c>
      <c r="C22" s="21" t="s">
        <v>10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8"/>
      <c r="AU22" s="69" t="s">
        <v>11</v>
      </c>
      <c r="AV22" s="70"/>
    </row>
    <row r="23" ht="46.5" customHeight="1" spans="1:48">
      <c r="A23" s="46"/>
      <c r="B23" s="47"/>
      <c r="C23" s="24" t="s">
        <v>12</v>
      </c>
      <c r="D23" s="7"/>
      <c r="E23" s="24" t="s">
        <v>13</v>
      </c>
      <c r="F23" s="7"/>
      <c r="G23" s="24" t="s">
        <v>14</v>
      </c>
      <c r="H23" s="7"/>
      <c r="I23" s="5" t="s">
        <v>15</v>
      </c>
      <c r="J23" s="5"/>
      <c r="K23" s="24" t="s">
        <v>16</v>
      </c>
      <c r="L23" s="7"/>
      <c r="M23" s="5" t="s">
        <v>17</v>
      </c>
      <c r="N23" s="5"/>
      <c r="O23" s="5" t="s">
        <v>18</v>
      </c>
      <c r="P23" s="5"/>
      <c r="Q23" s="24" t="s">
        <v>19</v>
      </c>
      <c r="R23" s="7"/>
      <c r="S23" s="5" t="s">
        <v>20</v>
      </c>
      <c r="T23" s="5"/>
      <c r="U23" s="24" t="s">
        <v>21</v>
      </c>
      <c r="V23" s="7"/>
      <c r="W23" s="6" t="s">
        <v>22</v>
      </c>
      <c r="X23" s="7"/>
      <c r="Y23" s="6" t="s">
        <v>23</v>
      </c>
      <c r="Z23" s="7"/>
      <c r="AA23" s="5" t="s">
        <v>24</v>
      </c>
      <c r="AB23" s="5"/>
      <c r="AC23" s="24" t="s">
        <v>25</v>
      </c>
      <c r="AD23" s="7"/>
      <c r="AE23" s="6" t="s">
        <v>26</v>
      </c>
      <c r="AF23" s="7"/>
      <c r="AG23" s="6" t="s">
        <v>27</v>
      </c>
      <c r="AH23" s="7"/>
      <c r="AI23" s="5" t="s">
        <v>28</v>
      </c>
      <c r="AJ23" s="5"/>
      <c r="AK23" s="5" t="s">
        <v>29</v>
      </c>
      <c r="AL23" s="5"/>
      <c r="AM23" s="5" t="s">
        <v>30</v>
      </c>
      <c r="AN23" s="5"/>
      <c r="AO23" s="5" t="s">
        <v>31</v>
      </c>
      <c r="AP23" s="5"/>
      <c r="AQ23" s="5" t="s">
        <v>32</v>
      </c>
      <c r="AR23" s="5"/>
      <c r="AS23" s="24" t="s">
        <v>33</v>
      </c>
      <c r="AT23" s="7"/>
      <c r="AU23" s="30"/>
      <c r="AV23" s="31"/>
    </row>
    <row r="24" ht="18" customHeight="1" spans="1:48">
      <c r="A24" s="46"/>
      <c r="B24" s="47"/>
      <c r="C24" s="8" t="s">
        <v>35</v>
      </c>
      <c r="D24" s="8" t="s">
        <v>36</v>
      </c>
      <c r="E24" s="8" t="s">
        <v>35</v>
      </c>
      <c r="F24" s="8" t="s">
        <v>36</v>
      </c>
      <c r="G24" s="8" t="s">
        <v>35</v>
      </c>
      <c r="H24" s="8" t="s">
        <v>36</v>
      </c>
      <c r="I24" s="8" t="s">
        <v>35</v>
      </c>
      <c r="J24" s="8" t="s">
        <v>36</v>
      </c>
      <c r="K24" s="8" t="s">
        <v>35</v>
      </c>
      <c r="L24" s="8" t="s">
        <v>36</v>
      </c>
      <c r="M24" s="8" t="s">
        <v>35</v>
      </c>
      <c r="N24" s="8" t="s">
        <v>36</v>
      </c>
      <c r="O24" s="8" t="s">
        <v>35</v>
      </c>
      <c r="P24" s="8" t="s">
        <v>36</v>
      </c>
      <c r="Q24" s="8" t="s">
        <v>35</v>
      </c>
      <c r="R24" s="8" t="s">
        <v>36</v>
      </c>
      <c r="S24" s="8" t="s">
        <v>35</v>
      </c>
      <c r="T24" s="8" t="s">
        <v>36</v>
      </c>
      <c r="U24" s="8" t="s">
        <v>35</v>
      </c>
      <c r="V24" s="8" t="s">
        <v>36</v>
      </c>
      <c r="W24" s="8" t="s">
        <v>35</v>
      </c>
      <c r="X24" s="8" t="s">
        <v>36</v>
      </c>
      <c r="Y24" s="8" t="s">
        <v>35</v>
      </c>
      <c r="Z24" s="8" t="s">
        <v>36</v>
      </c>
      <c r="AA24" s="8" t="s">
        <v>35</v>
      </c>
      <c r="AB24" s="8" t="s">
        <v>36</v>
      </c>
      <c r="AC24" s="8" t="s">
        <v>35</v>
      </c>
      <c r="AD24" s="8" t="s">
        <v>36</v>
      </c>
      <c r="AE24" s="8" t="s">
        <v>35</v>
      </c>
      <c r="AF24" s="8" t="s">
        <v>36</v>
      </c>
      <c r="AG24" s="8" t="s">
        <v>35</v>
      </c>
      <c r="AH24" s="8" t="s">
        <v>36</v>
      </c>
      <c r="AI24" s="8" t="s">
        <v>35</v>
      </c>
      <c r="AJ24" s="8" t="s">
        <v>36</v>
      </c>
      <c r="AK24" s="8" t="s">
        <v>35</v>
      </c>
      <c r="AL24" s="8" t="s">
        <v>36</v>
      </c>
      <c r="AM24" s="8" t="s">
        <v>35</v>
      </c>
      <c r="AN24" s="8" t="s">
        <v>36</v>
      </c>
      <c r="AO24" s="8" t="s">
        <v>35</v>
      </c>
      <c r="AP24" s="8" t="s">
        <v>36</v>
      </c>
      <c r="AQ24" s="8" t="s">
        <v>35</v>
      </c>
      <c r="AR24" s="8" t="s">
        <v>36</v>
      </c>
      <c r="AS24" s="8" t="s">
        <v>35</v>
      </c>
      <c r="AT24" s="8" t="s">
        <v>36</v>
      </c>
      <c r="AU24" s="8" t="s">
        <v>35</v>
      </c>
      <c r="AV24" s="8" t="s">
        <v>36</v>
      </c>
    </row>
    <row r="25" s="34" customFormat="1" ht="15.75" spans="1:48">
      <c r="A25" s="48" t="s">
        <v>46</v>
      </c>
      <c r="B25" s="49">
        <v>9</v>
      </c>
      <c r="C25" s="50"/>
      <c r="D25" s="50"/>
      <c r="E25" s="50"/>
      <c r="F25" s="50"/>
      <c r="G25" s="50"/>
      <c r="H25" s="50"/>
      <c r="I25" s="50">
        <v>2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71"/>
      <c r="AS25" s="72"/>
      <c r="AT25" s="73"/>
      <c r="AU25" s="74">
        <f t="shared" ref="AU25:AV27" si="0">SUM(C25,E25,G25,I25,K25,M25,O25,Q25,S25,U25,W25,Y25,AA25,AC25,AE25,AG25,AI25,AK25,AM25,AO25,AQ25,AS25)</f>
        <v>2</v>
      </c>
      <c r="AV25" s="75">
        <f t="shared" si="0"/>
        <v>0</v>
      </c>
    </row>
    <row r="26" s="34" customFormat="1" ht="15.75" spans="1:48">
      <c r="A26" s="51" t="s">
        <v>47</v>
      </c>
      <c r="B26" s="52">
        <v>9</v>
      </c>
      <c r="C26" s="53"/>
      <c r="D26" s="53"/>
      <c r="E26" s="53"/>
      <c r="F26" s="53"/>
      <c r="G26" s="53"/>
      <c r="H26" s="53"/>
      <c r="I26" s="53">
        <v>5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73"/>
      <c r="AS26" s="72"/>
      <c r="AT26" s="73"/>
      <c r="AU26" s="76">
        <f t="shared" si="0"/>
        <v>5</v>
      </c>
      <c r="AV26" s="77">
        <f t="shared" si="0"/>
        <v>0</v>
      </c>
    </row>
    <row r="27" s="34" customFormat="1" ht="15.75" spans="1:48">
      <c r="A27" s="51" t="s">
        <v>48</v>
      </c>
      <c r="B27" s="52">
        <v>9</v>
      </c>
      <c r="C27" s="53"/>
      <c r="D27" s="53"/>
      <c r="E27" s="53"/>
      <c r="F27" s="53"/>
      <c r="G27" s="53"/>
      <c r="H27" s="53"/>
      <c r="I27" s="53"/>
      <c r="J27" s="53">
        <v>1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73"/>
      <c r="AS27" s="72"/>
      <c r="AT27" s="73"/>
      <c r="AU27" s="76">
        <f t="shared" si="0"/>
        <v>0</v>
      </c>
      <c r="AV27" s="77">
        <f t="shared" si="0"/>
        <v>1</v>
      </c>
    </row>
    <row r="28" s="34" customFormat="1" ht="24" spans="1:48">
      <c r="A28" s="51" t="s">
        <v>49</v>
      </c>
      <c r="B28" s="52">
        <v>9</v>
      </c>
      <c r="C28" s="53"/>
      <c r="D28" s="53"/>
      <c r="E28" s="53"/>
      <c r="F28" s="53"/>
      <c r="G28" s="53"/>
      <c r="H28" s="53"/>
      <c r="I28" s="63"/>
      <c r="J28" s="53">
        <v>1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73"/>
      <c r="AS28" s="72"/>
      <c r="AT28" s="73"/>
      <c r="AU28" s="76">
        <f>SUM(C28,E28,G28,I28,K28,M28,O28,Q28,S28,U28,W28,Y28,AA28,AC28,AE28,AG28,AI28,AK28,AM28,AO28,AQ28,AS28)</f>
        <v>0</v>
      </c>
      <c r="AV28" s="77">
        <f>SUM(D28,F28,H28,J28,L28,N28,P28,R28,T28,V28,X28,Z28,AB28,AD28,AF28,AH28,AJ28,AL28,AN28,AP28,AR28,AT28)</f>
        <v>1</v>
      </c>
    </row>
    <row r="29" s="34" customFormat="1" ht="15.75" spans="1:48">
      <c r="A29" s="51" t="s">
        <v>50</v>
      </c>
      <c r="B29" s="52">
        <v>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73"/>
      <c r="AS29" s="72"/>
      <c r="AT29" s="73"/>
      <c r="AU29" s="76">
        <f t="shared" ref="AU29:AU40" si="1">SUM(C29,E29,G29,I29,K29,M29,O29,Q29,S29,U29,W29,Y29,AA29,AC29,AE29,AG29,AI29,AK29,AM29,AO29,AQ29,AS29)</f>
        <v>0</v>
      </c>
      <c r="AV29" s="77">
        <f t="shared" ref="AV29:AV40" si="2">SUM(D29,F29,H29,J29,L29,N29,P29,R29,T29,V29,X29,Z29,AB29,AD29,AF29,AH29,AJ29,AL29,AN29,AP29,AR29,AT29)</f>
        <v>0</v>
      </c>
    </row>
    <row r="30" s="34" customFormat="1" ht="24.75" customHeight="1" spans="1:48">
      <c r="A30" s="51" t="s">
        <v>51</v>
      </c>
      <c r="B30" s="52">
        <v>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73"/>
      <c r="AS30" s="72"/>
      <c r="AT30" s="73"/>
      <c r="AU30" s="76">
        <f t="shared" si="1"/>
        <v>0</v>
      </c>
      <c r="AV30" s="77">
        <f t="shared" si="2"/>
        <v>0</v>
      </c>
    </row>
    <row r="31" s="34" customFormat="1" ht="15.75" spans="1:48">
      <c r="A31" s="54" t="s">
        <v>52</v>
      </c>
      <c r="B31" s="52">
        <v>9</v>
      </c>
      <c r="C31" s="53"/>
      <c r="D31" s="53"/>
      <c r="E31" s="53"/>
      <c r="F31" s="53"/>
      <c r="G31" s="53"/>
      <c r="H31" s="53"/>
      <c r="I31" s="53">
        <v>4</v>
      </c>
      <c r="J31" s="53">
        <v>2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73"/>
      <c r="AS31" s="72"/>
      <c r="AT31" s="73"/>
      <c r="AU31" s="76">
        <f t="shared" si="1"/>
        <v>4</v>
      </c>
      <c r="AV31" s="77">
        <f t="shared" si="2"/>
        <v>2</v>
      </c>
    </row>
    <row r="32" s="34" customFormat="1" ht="16.5" spans="1:48">
      <c r="A32" s="48" t="s">
        <v>53</v>
      </c>
      <c r="B32" s="52">
        <v>9</v>
      </c>
      <c r="C32" s="53"/>
      <c r="D32" s="53"/>
      <c r="E32" s="53"/>
      <c r="F32" s="53"/>
      <c r="G32" s="53"/>
      <c r="H32" s="53"/>
      <c r="I32" s="53">
        <v>3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73"/>
      <c r="AS32" s="72"/>
      <c r="AT32" s="73"/>
      <c r="AU32" s="76">
        <f t="shared" si="1"/>
        <v>3</v>
      </c>
      <c r="AV32" s="77">
        <f t="shared" si="2"/>
        <v>0</v>
      </c>
    </row>
    <row r="33" s="34" customFormat="1" ht="15.75" hidden="1" spans="1:48">
      <c r="A33" s="55" t="s">
        <v>46</v>
      </c>
      <c r="B33" s="56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71"/>
      <c r="AS33" s="72"/>
      <c r="AT33" s="73"/>
      <c r="AU33" s="74">
        <f t="shared" si="1"/>
        <v>0</v>
      </c>
      <c r="AV33" s="75">
        <f t="shared" si="2"/>
        <v>0</v>
      </c>
    </row>
    <row r="34" s="34" customFormat="1" ht="15.75" hidden="1" spans="1:48">
      <c r="A34" s="57" t="s">
        <v>47</v>
      </c>
      <c r="B34" s="5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73"/>
      <c r="AS34" s="72"/>
      <c r="AT34" s="73"/>
      <c r="AU34" s="76">
        <f t="shared" si="1"/>
        <v>0</v>
      </c>
      <c r="AV34" s="77">
        <f t="shared" si="2"/>
        <v>0</v>
      </c>
    </row>
    <row r="35" s="34" customFormat="1" ht="15.75" hidden="1" spans="1:48">
      <c r="A35" s="57" t="s">
        <v>48</v>
      </c>
      <c r="B35" s="58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73"/>
      <c r="AS35" s="72"/>
      <c r="AT35" s="73"/>
      <c r="AU35" s="76">
        <f t="shared" si="1"/>
        <v>0</v>
      </c>
      <c r="AV35" s="77">
        <f t="shared" si="2"/>
        <v>0</v>
      </c>
    </row>
    <row r="36" s="34" customFormat="1" ht="24" hidden="1" spans="1:48">
      <c r="A36" s="57" t="s">
        <v>49</v>
      </c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73"/>
      <c r="AS36" s="72"/>
      <c r="AT36" s="73"/>
      <c r="AU36" s="76">
        <f t="shared" si="1"/>
        <v>0</v>
      </c>
      <c r="AV36" s="77">
        <f t="shared" si="2"/>
        <v>0</v>
      </c>
    </row>
    <row r="37" s="34" customFormat="1" ht="15.75" hidden="1" spans="1:48">
      <c r="A37" s="57" t="s">
        <v>50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73"/>
      <c r="AS37" s="72"/>
      <c r="AT37" s="73"/>
      <c r="AU37" s="76">
        <f t="shared" si="1"/>
        <v>0</v>
      </c>
      <c r="AV37" s="77">
        <f t="shared" si="2"/>
        <v>0</v>
      </c>
    </row>
    <row r="38" s="34" customFormat="1" ht="24.75" hidden="1" customHeight="1" spans="1:48">
      <c r="A38" s="57" t="s">
        <v>51</v>
      </c>
      <c r="B38" s="58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73"/>
      <c r="AS38" s="72"/>
      <c r="AT38" s="73"/>
      <c r="AU38" s="76">
        <f t="shared" si="1"/>
        <v>0</v>
      </c>
      <c r="AV38" s="77">
        <f t="shared" si="2"/>
        <v>0</v>
      </c>
    </row>
    <row r="39" s="34" customFormat="1" ht="15.75" hidden="1" spans="1:48">
      <c r="A39" s="59" t="s">
        <v>52</v>
      </c>
      <c r="B39" s="58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73"/>
      <c r="AS39" s="72"/>
      <c r="AT39" s="73"/>
      <c r="AU39" s="76">
        <f t="shared" si="1"/>
        <v>0</v>
      </c>
      <c r="AV39" s="77">
        <f t="shared" si="2"/>
        <v>0</v>
      </c>
    </row>
    <row r="40" s="34" customFormat="1" ht="16.5" hidden="1" spans="1:48">
      <c r="A40" s="55" t="s">
        <v>53</v>
      </c>
      <c r="B40" s="5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73"/>
      <c r="AS40" s="72"/>
      <c r="AT40" s="73"/>
      <c r="AU40" s="76">
        <f t="shared" si="1"/>
        <v>0</v>
      </c>
      <c r="AV40" s="77">
        <f t="shared" si="2"/>
        <v>0</v>
      </c>
    </row>
    <row r="41" ht="18.75" spans="1:48">
      <c r="A41" s="60" t="s">
        <v>11</v>
      </c>
      <c r="B41" s="61"/>
      <c r="C41" s="62">
        <f t="shared" ref="C41:H41" si="3">SUM(C25:C32)</f>
        <v>0</v>
      </c>
      <c r="D41" s="62">
        <f t="shared" si="3"/>
        <v>0</v>
      </c>
      <c r="E41" s="62">
        <f t="shared" si="3"/>
        <v>0</v>
      </c>
      <c r="F41" s="62">
        <f t="shared" si="3"/>
        <v>0</v>
      </c>
      <c r="G41" s="62">
        <f t="shared" si="3"/>
        <v>0</v>
      </c>
      <c r="H41" s="62">
        <f t="shared" si="3"/>
        <v>0</v>
      </c>
      <c r="I41" s="64">
        <f>SUM(I25:I40)</f>
        <v>14</v>
      </c>
      <c r="J41" s="64">
        <f>SUM(J25:J40)</f>
        <v>4</v>
      </c>
      <c r="K41" s="64">
        <f t="shared" ref="K41:AV41" si="4">SUM(K25:K40)</f>
        <v>0</v>
      </c>
      <c r="L41" s="64">
        <f t="shared" si="4"/>
        <v>0</v>
      </c>
      <c r="M41" s="64">
        <f t="shared" si="4"/>
        <v>0</v>
      </c>
      <c r="N41" s="64">
        <f t="shared" si="4"/>
        <v>0</v>
      </c>
      <c r="O41" s="64">
        <f t="shared" si="4"/>
        <v>0</v>
      </c>
      <c r="P41" s="64">
        <f t="shared" si="4"/>
        <v>0</v>
      </c>
      <c r="Q41" s="64">
        <f t="shared" si="4"/>
        <v>0</v>
      </c>
      <c r="R41" s="64">
        <f t="shared" si="4"/>
        <v>0</v>
      </c>
      <c r="S41" s="64">
        <f t="shared" si="4"/>
        <v>0</v>
      </c>
      <c r="T41" s="64">
        <f t="shared" si="4"/>
        <v>0</v>
      </c>
      <c r="U41" s="64">
        <f t="shared" si="4"/>
        <v>0</v>
      </c>
      <c r="V41" s="64">
        <f t="shared" si="4"/>
        <v>0</v>
      </c>
      <c r="W41" s="64">
        <f t="shared" si="4"/>
        <v>0</v>
      </c>
      <c r="X41" s="64">
        <f t="shared" si="4"/>
        <v>0</v>
      </c>
      <c r="Y41" s="64">
        <f t="shared" si="4"/>
        <v>0</v>
      </c>
      <c r="Z41" s="64">
        <f t="shared" si="4"/>
        <v>0</v>
      </c>
      <c r="AA41" s="64">
        <f t="shared" si="4"/>
        <v>0</v>
      </c>
      <c r="AB41" s="64">
        <f t="shared" si="4"/>
        <v>0</v>
      </c>
      <c r="AC41" s="64">
        <f t="shared" si="4"/>
        <v>0</v>
      </c>
      <c r="AD41" s="64">
        <f t="shared" si="4"/>
        <v>0</v>
      </c>
      <c r="AE41" s="64">
        <f t="shared" si="4"/>
        <v>0</v>
      </c>
      <c r="AF41" s="64">
        <f t="shared" si="4"/>
        <v>0</v>
      </c>
      <c r="AG41" s="64">
        <f t="shared" si="4"/>
        <v>0</v>
      </c>
      <c r="AH41" s="64">
        <f t="shared" si="4"/>
        <v>0</v>
      </c>
      <c r="AI41" s="64">
        <f t="shared" si="4"/>
        <v>0</v>
      </c>
      <c r="AJ41" s="64">
        <f t="shared" si="4"/>
        <v>0</v>
      </c>
      <c r="AK41" s="64">
        <f t="shared" si="4"/>
        <v>0</v>
      </c>
      <c r="AL41" s="64">
        <f t="shared" si="4"/>
        <v>0</v>
      </c>
      <c r="AM41" s="64">
        <f t="shared" si="4"/>
        <v>0</v>
      </c>
      <c r="AN41" s="64">
        <f t="shared" si="4"/>
        <v>0</v>
      </c>
      <c r="AO41" s="64">
        <f t="shared" si="4"/>
        <v>0</v>
      </c>
      <c r="AP41" s="64">
        <f t="shared" si="4"/>
        <v>0</v>
      </c>
      <c r="AQ41" s="64">
        <f t="shared" si="4"/>
        <v>0</v>
      </c>
      <c r="AR41" s="64">
        <f t="shared" si="4"/>
        <v>0</v>
      </c>
      <c r="AS41" s="64">
        <f t="shared" si="4"/>
        <v>0</v>
      </c>
      <c r="AT41" s="64">
        <f t="shared" si="4"/>
        <v>0</v>
      </c>
      <c r="AU41" s="78">
        <f t="shared" si="4"/>
        <v>14</v>
      </c>
      <c r="AV41" s="78">
        <f t="shared" si="4"/>
        <v>4</v>
      </c>
    </row>
    <row r="42" spans="1: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4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AU46">
        <f>133+AU41+AV41</f>
        <v>151</v>
      </c>
    </row>
    <row r="47" spans="1: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2: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2: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2: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2: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2: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2: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2: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2: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2: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</sheetData>
  <sheetProtection formatCells="0" formatColumns="0" formatRows="0" insertRows="0" deleteRows="0"/>
  <mergeCells count="35">
    <mergeCell ref="A4:Y4"/>
    <mergeCell ref="A5:Y5"/>
    <mergeCell ref="A6:Y6"/>
    <mergeCell ref="A8:Y8"/>
    <mergeCell ref="A9:Y9"/>
    <mergeCell ref="A17:Y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41:B41"/>
    <mergeCell ref="A22:A24"/>
    <mergeCell ref="B22:B24"/>
    <mergeCell ref="A12:C13"/>
    <mergeCell ref="E12:V14"/>
    <mergeCell ref="AU22:AV23"/>
  </mergeCells>
  <dataValidations count="2">
    <dataValidation type="list" allowBlank="1" showInputMessage="1" showErrorMessage="1" sqref="J28 I25:I27 I29:I32 J25:J27 J29:J32 C33:AT40 C25:H32 K25:AT32">
      <formula1>LISTA!$D$2:$D$10001</formula1>
    </dataValidation>
    <dataValidation type="list" allowBlank="1" showInputMessage="1" showErrorMessage="1" sqref="E12:V14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U345"/>
  <sheetViews>
    <sheetView tabSelected="1" topLeftCell="S13" workbookViewId="0">
      <selection activeCell="AJ30" sqref="AJ30"/>
    </sheetView>
  </sheetViews>
  <sheetFormatPr defaultColWidth="11" defaultRowHeight="12.75"/>
  <cols>
    <col min="1" max="1" width="17.2857142857143" customWidth="1"/>
    <col min="2" max="3" width="4.57142857142857" customWidth="1"/>
    <col min="4" max="7" width="5.57142857142857" customWidth="1"/>
    <col min="8" max="8" width="6.42857142857143" customWidth="1"/>
    <col min="9" max="10" width="5.71428571428571" customWidth="1"/>
    <col min="11" max="11" width="7.85714285714286" customWidth="1"/>
    <col min="12" max="12" width="5.71428571428571" customWidth="1"/>
    <col min="13" max="13" width="6.42857142857143" customWidth="1"/>
    <col min="14" max="15" width="5.71428571428571" customWidth="1"/>
    <col min="16" max="16" width="6.14285714285714" customWidth="1"/>
    <col min="17" max="17" width="6.85714285714286" customWidth="1"/>
    <col min="18" max="18" width="5.71428571428571" customWidth="1"/>
    <col min="19" max="19" width="9.57142857142857" customWidth="1"/>
    <col min="20" max="20" width="6.28571428571429" customWidth="1"/>
    <col min="21" max="23" width="5.71428571428571" customWidth="1"/>
    <col min="24" max="25" width="5.85714285714286" customWidth="1"/>
    <col min="26" max="27" width="6.85714285714286" customWidth="1"/>
    <col min="28" max="29" width="5.14285714285714" customWidth="1"/>
    <col min="30" max="31" width="5.71428571428571" customWidth="1"/>
    <col min="32" max="33" width="6.42857142857143" customWidth="1"/>
    <col min="34" max="35" width="5.42857142857143" customWidth="1"/>
    <col min="36" max="37" width="7.28571428571429" customWidth="1"/>
    <col min="38" max="39" width="5.85714285714286" customWidth="1"/>
    <col min="40" max="43" width="5" customWidth="1"/>
    <col min="44" max="45" width="4.85714285714286" customWidth="1"/>
    <col min="46" max="47" width="6.71428571428571" customWidth="1"/>
  </cols>
  <sheetData>
    <row r="4" ht="20.25" spans="1:2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ht="20.25" spans="1:23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ht="20.25" spans="1:23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ht="20.25" spans="1: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ht="20.25" spans="1:25">
      <c r="A8" s="16" t="s">
        <v>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7"/>
      <c r="Y8" s="27"/>
    </row>
    <row r="9" ht="20.25" spans="1:23">
      <c r="A9" s="15" t="s">
        <v>55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15" spans="1:2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5" spans="1:2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ht="15" spans="1:2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ht="18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ht="13.5" spans="1:2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ht="18" customHeight="1" spans="1:47">
      <c r="A15" s="20" t="s">
        <v>8</v>
      </c>
      <c r="B15" s="21" t="s">
        <v>10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8"/>
      <c r="AU15" s="29"/>
    </row>
    <row r="16" ht="46.5" customHeight="1" spans="1:47">
      <c r="A16" s="23"/>
      <c r="B16" s="24" t="s">
        <v>12</v>
      </c>
      <c r="C16" s="7"/>
      <c r="D16" s="24" t="s">
        <v>13</v>
      </c>
      <c r="E16" s="7"/>
      <c r="F16" s="24" t="s">
        <v>14</v>
      </c>
      <c r="G16" s="7"/>
      <c r="H16" s="5" t="s">
        <v>15</v>
      </c>
      <c r="I16" s="5"/>
      <c r="J16" s="24" t="s">
        <v>16</v>
      </c>
      <c r="K16" s="7"/>
      <c r="L16" s="5" t="s">
        <v>17</v>
      </c>
      <c r="M16" s="5"/>
      <c r="N16" s="5" t="s">
        <v>18</v>
      </c>
      <c r="O16" s="5"/>
      <c r="P16" s="24" t="s">
        <v>19</v>
      </c>
      <c r="Q16" s="7"/>
      <c r="R16" s="5" t="s">
        <v>20</v>
      </c>
      <c r="S16" s="5"/>
      <c r="T16" s="24" t="s">
        <v>21</v>
      </c>
      <c r="U16" s="7"/>
      <c r="V16" s="6" t="s">
        <v>22</v>
      </c>
      <c r="W16" s="7"/>
      <c r="X16" s="6" t="s">
        <v>23</v>
      </c>
      <c r="Y16" s="7"/>
      <c r="Z16" s="5" t="s">
        <v>24</v>
      </c>
      <c r="AA16" s="5"/>
      <c r="AB16" s="24" t="s">
        <v>25</v>
      </c>
      <c r="AC16" s="7"/>
      <c r="AD16" s="6" t="s">
        <v>26</v>
      </c>
      <c r="AE16" s="7"/>
      <c r="AF16" s="6" t="s">
        <v>56</v>
      </c>
      <c r="AG16" s="7"/>
      <c r="AH16" s="5" t="s">
        <v>28</v>
      </c>
      <c r="AI16" s="5"/>
      <c r="AJ16" s="5" t="s">
        <v>29</v>
      </c>
      <c r="AK16" s="5"/>
      <c r="AL16" s="5" t="s">
        <v>30</v>
      </c>
      <c r="AM16" s="5"/>
      <c r="AN16" s="5" t="s">
        <v>31</v>
      </c>
      <c r="AO16" s="5"/>
      <c r="AP16" s="5" t="s">
        <v>32</v>
      </c>
      <c r="AQ16" s="5"/>
      <c r="AR16" s="24" t="s">
        <v>33</v>
      </c>
      <c r="AS16" s="7"/>
      <c r="AT16" s="30" t="s">
        <v>11</v>
      </c>
      <c r="AU16" s="31"/>
    </row>
    <row r="17" ht="18" customHeight="1" spans="1:47">
      <c r="A17" s="25"/>
      <c r="B17" s="8" t="s">
        <v>35</v>
      </c>
      <c r="C17" s="8" t="s">
        <v>36</v>
      </c>
      <c r="D17" s="8" t="s">
        <v>35</v>
      </c>
      <c r="E17" s="8" t="s">
        <v>36</v>
      </c>
      <c r="F17" s="8" t="s">
        <v>35</v>
      </c>
      <c r="G17" s="8" t="s">
        <v>36</v>
      </c>
      <c r="H17" s="8" t="s">
        <v>35</v>
      </c>
      <c r="I17" s="8" t="s">
        <v>36</v>
      </c>
      <c r="J17" s="8" t="s">
        <v>35</v>
      </c>
      <c r="K17" s="8" t="s">
        <v>36</v>
      </c>
      <c r="L17" s="8" t="s">
        <v>35</v>
      </c>
      <c r="M17" s="8" t="s">
        <v>36</v>
      </c>
      <c r="N17" s="8" t="s">
        <v>35</v>
      </c>
      <c r="O17" s="8" t="s">
        <v>36</v>
      </c>
      <c r="P17" s="8" t="s">
        <v>35</v>
      </c>
      <c r="Q17" s="8" t="s">
        <v>36</v>
      </c>
      <c r="R17" s="8" t="s">
        <v>35</v>
      </c>
      <c r="S17" s="8" t="s">
        <v>36</v>
      </c>
      <c r="T17" s="8" t="s">
        <v>35</v>
      </c>
      <c r="U17" s="8" t="s">
        <v>36</v>
      </c>
      <c r="V17" s="8" t="s">
        <v>35</v>
      </c>
      <c r="W17" s="8" t="s">
        <v>36</v>
      </c>
      <c r="X17" s="8" t="s">
        <v>35</v>
      </c>
      <c r="Y17" s="8" t="s">
        <v>36</v>
      </c>
      <c r="Z17" s="8" t="s">
        <v>35</v>
      </c>
      <c r="AA17" s="8" t="s">
        <v>36</v>
      </c>
      <c r="AB17" s="8" t="s">
        <v>35</v>
      </c>
      <c r="AC17" s="8" t="s">
        <v>36</v>
      </c>
      <c r="AD17" s="8" t="s">
        <v>35</v>
      </c>
      <c r="AE17" s="8" t="s">
        <v>36</v>
      </c>
      <c r="AF17" s="8" t="s">
        <v>35</v>
      </c>
      <c r="AG17" s="8" t="s">
        <v>36</v>
      </c>
      <c r="AH17" s="8" t="s">
        <v>35</v>
      </c>
      <c r="AI17" s="8" t="s">
        <v>36</v>
      </c>
      <c r="AJ17" s="8" t="s">
        <v>35</v>
      </c>
      <c r="AK17" s="8" t="s">
        <v>36</v>
      </c>
      <c r="AL17" s="8" t="s">
        <v>35</v>
      </c>
      <c r="AM17" s="8" t="s">
        <v>36</v>
      </c>
      <c r="AN17" s="8" t="s">
        <v>35</v>
      </c>
      <c r="AO17" s="8" t="s">
        <v>36</v>
      </c>
      <c r="AP17" s="8" t="s">
        <v>35</v>
      </c>
      <c r="AQ17" s="8" t="s">
        <v>36</v>
      </c>
      <c r="AR17" s="8" t="s">
        <v>35</v>
      </c>
      <c r="AS17" s="8" t="s">
        <v>36</v>
      </c>
      <c r="AT17" s="32" t="s">
        <v>35</v>
      </c>
      <c r="AU17" s="32" t="s">
        <v>36</v>
      </c>
    </row>
    <row r="18" ht="31.5" customHeight="1" spans="1:47">
      <c r="A18" s="9" t="s">
        <v>57</v>
      </c>
      <c r="B18" s="11">
        <f>+'BECAS TSU'!C41</f>
        <v>0</v>
      </c>
      <c r="C18" s="11">
        <f>+'BECAS TSU'!D41</f>
        <v>0</v>
      </c>
      <c r="D18" s="11">
        <f>+'BECAS TSU'!E41</f>
        <v>0</v>
      </c>
      <c r="E18" s="11">
        <f>+'BECAS TSU'!F41</f>
        <v>0</v>
      </c>
      <c r="F18" s="11">
        <f>+'BECAS TSU'!G41</f>
        <v>0</v>
      </c>
      <c r="G18" s="11">
        <f>+'BECAS TSU'!H41</f>
        <v>0</v>
      </c>
      <c r="H18" s="10">
        <f>+'BECAS TSU'!I41</f>
        <v>74</v>
      </c>
      <c r="I18" s="10">
        <f>+'BECAS TSU'!J41</f>
        <v>59</v>
      </c>
      <c r="J18" s="11">
        <f>+'BECAS TSU'!K41</f>
        <v>0</v>
      </c>
      <c r="K18" s="11">
        <f>+'BECAS TSU'!L41</f>
        <v>0</v>
      </c>
      <c r="L18" s="11">
        <f>+'BECAS TSU'!M41</f>
        <v>0</v>
      </c>
      <c r="M18" s="11">
        <f>+'BECAS TSU'!N41</f>
        <v>0</v>
      </c>
      <c r="N18" s="11">
        <f>+'BECAS TSU'!O41</f>
        <v>0</v>
      </c>
      <c r="O18" s="11">
        <f>+'BECAS TSU'!P41</f>
        <v>0</v>
      </c>
      <c r="P18" s="11">
        <f>+'BECAS TSU'!Q41</f>
        <v>0</v>
      </c>
      <c r="Q18" s="11">
        <f>+'BECAS TSU'!R41</f>
        <v>0</v>
      </c>
      <c r="R18" s="11">
        <f>+'BECAS TSU'!S41</f>
        <v>0</v>
      </c>
      <c r="S18" s="11">
        <f>+'BECAS TSU'!T41</f>
        <v>0</v>
      </c>
      <c r="T18" s="11">
        <f>+'BECAS TSU'!U41</f>
        <v>0</v>
      </c>
      <c r="U18" s="11">
        <f>+'BECAS TSU'!V41</f>
        <v>0</v>
      </c>
      <c r="V18" s="11">
        <f>+'BECAS TSU'!W41</f>
        <v>0</v>
      </c>
      <c r="W18" s="11">
        <f>+'BECAS TSU'!X41</f>
        <v>0</v>
      </c>
      <c r="X18" s="11">
        <f>+'BECAS TSU'!Y41</f>
        <v>0</v>
      </c>
      <c r="Y18" s="11">
        <f>+'BECAS TSU'!Z41</f>
        <v>0</v>
      </c>
      <c r="Z18" s="11">
        <f>+'BECAS TSU'!AA41</f>
        <v>0</v>
      </c>
      <c r="AA18" s="11">
        <f>+'BECAS TSU'!AB41</f>
        <v>0</v>
      </c>
      <c r="AB18" s="11">
        <f>+'BECAS TSU'!AC41</f>
        <v>0</v>
      </c>
      <c r="AC18" s="11">
        <f>+'BECAS TSU'!AD41</f>
        <v>0</v>
      </c>
      <c r="AD18" s="11">
        <f>+'BECAS TSU'!AE41</f>
        <v>0</v>
      </c>
      <c r="AE18" s="11">
        <f>+'BECAS TSU'!AF41</f>
        <v>0</v>
      </c>
      <c r="AF18" s="11">
        <f>+'BECAS TSU'!AG41</f>
        <v>0</v>
      </c>
      <c r="AG18" s="10">
        <f>+'BECAS TSU'!AH41</f>
        <v>0</v>
      </c>
      <c r="AH18" s="11">
        <f>+'BECAS TSU'!AI41</f>
        <v>0</v>
      </c>
      <c r="AI18" s="11">
        <f>+'BECAS TSU'!AJ41</f>
        <v>0</v>
      </c>
      <c r="AJ18" s="11">
        <f>+'BECAS TSU'!AK41</f>
        <v>0</v>
      </c>
      <c r="AK18" s="11">
        <f>+'BECAS TSU'!AL41</f>
        <v>0</v>
      </c>
      <c r="AL18" s="11">
        <f>+'BECAS TSU'!AM41</f>
        <v>0</v>
      </c>
      <c r="AM18" s="11">
        <f>+'BECAS TSU'!AN41</f>
        <v>0</v>
      </c>
      <c r="AN18" s="11">
        <f>+'BECAS TSU'!AO41</f>
        <v>0</v>
      </c>
      <c r="AO18" s="11">
        <f>+'BECAS TSU'!AP41</f>
        <v>0</v>
      </c>
      <c r="AP18" s="11">
        <f>+'BECAS TSU'!AQ41</f>
        <v>0</v>
      </c>
      <c r="AQ18" s="11">
        <f>+'BECAS TSU'!AR41</f>
        <v>0</v>
      </c>
      <c r="AR18" s="11">
        <f>+'BECAS TSU'!AS41</f>
        <v>0</v>
      </c>
      <c r="AS18" s="11">
        <f>+'BECAS TSU'!AT41</f>
        <v>0</v>
      </c>
      <c r="AT18" s="11">
        <f>SUM(B18,D18,F18,H18,J18,L18,N18,P18,R18,T18,V18,X18,Z18,AB18,AD18,AF18,AH18,AJ18,AL18,AN18,AP18,AR18)</f>
        <v>74</v>
      </c>
      <c r="AU18" s="11">
        <f>SUM(C18,E18,G18,I18,K18,M18,O18,Q18,S18,U18,W18,Y18,AA18,AC18,AE18,AG18,AI18,AK18,AM18,AO18,AQ18,AS18)</f>
        <v>59</v>
      </c>
    </row>
    <row r="19" ht="31.5" customHeight="1" spans="1:47">
      <c r="A19" s="9" t="s">
        <v>58</v>
      </c>
      <c r="B19" s="11">
        <f>+'BECAS ING-LIC'!C41</f>
        <v>0</v>
      </c>
      <c r="C19" s="11">
        <f>+'BECAS ING-LIC'!D41</f>
        <v>0</v>
      </c>
      <c r="D19" s="11">
        <f>+'BECAS ING-LIC'!E41</f>
        <v>0</v>
      </c>
      <c r="E19" s="11">
        <f>+'BECAS ING-LIC'!F41</f>
        <v>0</v>
      </c>
      <c r="F19" s="11">
        <f>+'BECAS ING-LIC'!G41</f>
        <v>0</v>
      </c>
      <c r="G19" s="11">
        <f>+'BECAS ING-LIC'!H41</f>
        <v>0</v>
      </c>
      <c r="H19" s="10">
        <f>+'BECAS ING-LIC'!I41</f>
        <v>14</v>
      </c>
      <c r="I19" s="10">
        <f>+'BECAS ING-LIC'!J41</f>
        <v>4</v>
      </c>
      <c r="J19" s="11">
        <f>+'BECAS ING-LIC'!K41</f>
        <v>0</v>
      </c>
      <c r="K19" s="11">
        <f>+'BECAS ING-LIC'!L41</f>
        <v>0</v>
      </c>
      <c r="L19" s="11">
        <f>+'BECAS ING-LIC'!M41</f>
        <v>0</v>
      </c>
      <c r="M19" s="11">
        <f>+'BECAS ING-LIC'!N41</f>
        <v>0</v>
      </c>
      <c r="N19" s="11">
        <f>+'BECAS ING-LIC'!O41</f>
        <v>0</v>
      </c>
      <c r="O19" s="11">
        <f>+'BECAS ING-LIC'!P41</f>
        <v>0</v>
      </c>
      <c r="P19" s="11">
        <f>+'BECAS ING-LIC'!Q41</f>
        <v>0</v>
      </c>
      <c r="Q19" s="11">
        <f>+'BECAS ING-LIC'!R41</f>
        <v>0</v>
      </c>
      <c r="R19" s="11">
        <f>+'BECAS ING-LIC'!S41</f>
        <v>0</v>
      </c>
      <c r="S19" s="11">
        <f>+'BECAS ING-LIC'!T41</f>
        <v>0</v>
      </c>
      <c r="T19" s="11">
        <f>+'BECAS ING-LIC'!U41</f>
        <v>0</v>
      </c>
      <c r="U19" s="11">
        <f>+'BECAS ING-LIC'!V41</f>
        <v>0</v>
      </c>
      <c r="V19" s="11">
        <f>+'BECAS ING-LIC'!W41</f>
        <v>0</v>
      </c>
      <c r="W19" s="11">
        <f>+'BECAS ING-LIC'!X41</f>
        <v>0</v>
      </c>
      <c r="X19" s="11">
        <f>+'BECAS ING-LIC'!Y41</f>
        <v>0</v>
      </c>
      <c r="Y19" s="11">
        <f>+'BECAS ING-LIC'!Z41</f>
        <v>0</v>
      </c>
      <c r="Z19" s="11">
        <f>+'BECAS ING-LIC'!AA41</f>
        <v>0</v>
      </c>
      <c r="AA19" s="11">
        <f>+'BECAS ING-LIC'!AB41</f>
        <v>0</v>
      </c>
      <c r="AB19" s="11">
        <f>+'BECAS ING-LIC'!AC41</f>
        <v>0</v>
      </c>
      <c r="AC19" s="11">
        <f>+'BECAS ING-LIC'!AD41</f>
        <v>0</v>
      </c>
      <c r="AD19" s="11">
        <f>+'BECAS ING-LIC'!AE41</f>
        <v>0</v>
      </c>
      <c r="AE19" s="11">
        <f>+'BECAS ING-LIC'!AF41</f>
        <v>0</v>
      </c>
      <c r="AF19" s="11">
        <f>+'BECAS ING-LIC'!AG41</f>
        <v>0</v>
      </c>
      <c r="AG19" s="10">
        <f>+'BECAS ING-LIC'!AH41</f>
        <v>0</v>
      </c>
      <c r="AH19" s="11">
        <f>+'BECAS ING-LIC'!AI41</f>
        <v>0</v>
      </c>
      <c r="AI19" s="11">
        <f>+'BECAS ING-LIC'!AJ41</f>
        <v>0</v>
      </c>
      <c r="AJ19" s="11">
        <f>+'BECAS ING-LIC'!AK41</f>
        <v>0</v>
      </c>
      <c r="AK19" s="11">
        <f>+'BECAS ING-LIC'!AL41</f>
        <v>0</v>
      </c>
      <c r="AL19" s="11">
        <f>+'BECAS ING-LIC'!AM41</f>
        <v>0</v>
      </c>
      <c r="AM19" s="11">
        <f>+'BECAS ING-LIC'!AN41</f>
        <v>0</v>
      </c>
      <c r="AN19" s="11">
        <f>+'BECAS ING-LIC'!AO41</f>
        <v>0</v>
      </c>
      <c r="AO19" s="11">
        <f>+'BECAS ING-LIC'!AP41</f>
        <v>0</v>
      </c>
      <c r="AP19" s="11">
        <f>+'BECAS ING-LIC'!AQ41</f>
        <v>0</v>
      </c>
      <c r="AQ19" s="11">
        <f>+'BECAS ING-LIC'!AR41</f>
        <v>0</v>
      </c>
      <c r="AR19" s="11">
        <f>+'BECAS ING-LIC'!AS41</f>
        <v>0</v>
      </c>
      <c r="AS19" s="11">
        <f>+'BECAS ING-LIC'!AT41</f>
        <v>0</v>
      </c>
      <c r="AT19" s="11">
        <f>SUM(B19,D19,F19,H19,J19,L19,N19,P19,R19,T19,V19,X19,Z19,AB19,AD19,AF19,AH19,AJ19,AL19,AN19,AP19,AR19)</f>
        <v>14</v>
      </c>
      <c r="AU19" s="11">
        <f>SUM(C19,E19,G19,I19,K19,M19,O19,Q19,S19,U19,W19,Y19,AA19,AC19,AE19,AG19,AI19,AK19,AM19,AO19,AQ19,AS19)</f>
        <v>4</v>
      </c>
    </row>
    <row r="20" ht="27" customHeight="1" spans="1:47">
      <c r="A20" s="12" t="s">
        <v>59</v>
      </c>
      <c r="B20" s="13">
        <f>SUM(B18:B19)</f>
        <v>0</v>
      </c>
      <c r="C20" s="13">
        <f t="shared" ref="C20:W20" si="0">SUM(C18:C19)</f>
        <v>0</v>
      </c>
      <c r="D20" s="13">
        <f t="shared" si="0"/>
        <v>0</v>
      </c>
      <c r="E20" s="13">
        <f t="shared" si="0"/>
        <v>0</v>
      </c>
      <c r="F20" s="13">
        <f t="shared" si="0"/>
        <v>0</v>
      </c>
      <c r="G20" s="13">
        <f t="shared" si="0"/>
        <v>0</v>
      </c>
      <c r="H20" s="13">
        <f t="shared" si="0"/>
        <v>88</v>
      </c>
      <c r="I20" s="13">
        <f t="shared" si="0"/>
        <v>63</v>
      </c>
      <c r="J20" s="13">
        <f t="shared" si="0"/>
        <v>0</v>
      </c>
      <c r="K20" s="13">
        <f t="shared" si="0"/>
        <v>0</v>
      </c>
      <c r="L20" s="13">
        <f t="shared" si="0"/>
        <v>0</v>
      </c>
      <c r="M20" s="13">
        <f t="shared" si="0"/>
        <v>0</v>
      </c>
      <c r="N20" s="13">
        <f t="shared" si="0"/>
        <v>0</v>
      </c>
      <c r="O20" s="13">
        <f t="shared" si="0"/>
        <v>0</v>
      </c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  <c r="U20" s="13">
        <f t="shared" si="0"/>
        <v>0</v>
      </c>
      <c r="V20" s="13">
        <f t="shared" si="0"/>
        <v>0</v>
      </c>
      <c r="W20" s="13">
        <f t="shared" si="0"/>
        <v>0</v>
      </c>
      <c r="X20" s="13">
        <f t="shared" ref="X20:AU20" si="1">SUM(X18:X19)</f>
        <v>0</v>
      </c>
      <c r="Y20" s="13">
        <f t="shared" si="1"/>
        <v>0</v>
      </c>
      <c r="Z20" s="13">
        <f t="shared" si="1"/>
        <v>0</v>
      </c>
      <c r="AA20" s="13">
        <f t="shared" si="1"/>
        <v>0</v>
      </c>
      <c r="AB20" s="13">
        <f t="shared" si="1"/>
        <v>0</v>
      </c>
      <c r="AC20" s="13">
        <f t="shared" si="1"/>
        <v>0</v>
      </c>
      <c r="AD20" s="13">
        <f t="shared" si="1"/>
        <v>0</v>
      </c>
      <c r="AE20" s="13">
        <f t="shared" si="1"/>
        <v>0</v>
      </c>
      <c r="AF20" s="13">
        <f t="shared" si="1"/>
        <v>0</v>
      </c>
      <c r="AG20" s="13">
        <f t="shared" si="1"/>
        <v>0</v>
      </c>
      <c r="AH20" s="13">
        <f t="shared" si="1"/>
        <v>0</v>
      </c>
      <c r="AI20" s="13">
        <f t="shared" si="1"/>
        <v>0</v>
      </c>
      <c r="AJ20" s="13">
        <f t="shared" si="1"/>
        <v>0</v>
      </c>
      <c r="AK20" s="13">
        <f t="shared" si="1"/>
        <v>0</v>
      </c>
      <c r="AL20" s="13">
        <f t="shared" si="1"/>
        <v>0</v>
      </c>
      <c r="AM20" s="13">
        <f t="shared" si="1"/>
        <v>0</v>
      </c>
      <c r="AN20" s="13">
        <f t="shared" si="1"/>
        <v>0</v>
      </c>
      <c r="AO20" s="13">
        <f t="shared" si="1"/>
        <v>0</v>
      </c>
      <c r="AP20" s="13">
        <f t="shared" si="1"/>
        <v>0</v>
      </c>
      <c r="AQ20" s="13">
        <f t="shared" si="1"/>
        <v>0</v>
      </c>
      <c r="AR20" s="13">
        <f t="shared" si="1"/>
        <v>0</v>
      </c>
      <c r="AS20" s="13">
        <f t="shared" si="1"/>
        <v>0</v>
      </c>
      <c r="AT20" s="13">
        <f t="shared" si="1"/>
        <v>88</v>
      </c>
      <c r="AU20" s="33">
        <f t="shared" si="1"/>
        <v>63</v>
      </c>
    </row>
    <row r="21" spans="1:2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2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2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:2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:2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:2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:2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:2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:2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:2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:2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:2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:2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:2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:2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1:2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1:2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:2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:2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:2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:2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:2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:2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:2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:2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:2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:2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:2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:2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:2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:2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:2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:2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:2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:2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2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:2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:2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2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:2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:2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:2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:2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:2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:2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:2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:2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:2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:2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:2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:2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:2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:2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:2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:2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:2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:2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:2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:2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:2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:2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:2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:2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:2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:2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:2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:2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:2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:2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:2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:2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:2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:2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:2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:2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:2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:2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:2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:2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:2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:2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:2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:2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:2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:2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:2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:2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1:2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1:2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1:2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1:2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1:2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1:2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1:2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1:2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1:2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1:2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1:2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1:2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1:2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1:2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1:2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1:2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1:2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1:2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1:2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1:2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1:2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1:2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1:2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1:2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1:2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1:2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1:2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1:2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1:2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1:2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1:2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1:2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1:2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1:2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1:2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1:2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1:2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1:2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1:2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1:2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1:2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1:2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1:2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1:2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1:2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1:2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1:2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1:2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1:2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1:2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1:2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1:2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1:2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1:2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1:2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2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1:2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1:2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1:2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1:2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1:2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1:2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1:2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1:2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1:2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1:2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1:2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1:2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1:2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1:2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1:2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1:2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1:2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1:2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1:2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1:2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1:2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1:2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1:2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1:2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1:2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1:2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1:2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1:2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1:2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1:2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1:2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1:2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1:2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1:2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1:2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1:2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1:2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1:2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1:2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1:2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1:2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1:2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1:2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1:2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1:2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1:2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1:2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1:2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1:2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1:2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1:2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1:2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1:2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1:2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1:2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1:2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</sheetData>
  <sheetProtection formatCells="0" formatColumns="0" formatRows="0" insertRows="0" deleteRows="0"/>
  <mergeCells count="29">
    <mergeCell ref="A4:W4"/>
    <mergeCell ref="A5:W5"/>
    <mergeCell ref="A6:W6"/>
    <mergeCell ref="A8:W8"/>
    <mergeCell ref="A9:W9"/>
    <mergeCell ref="B15:A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</mergeCell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12"/>
  <sheetViews>
    <sheetView workbookViewId="0">
      <selection activeCell="B11" sqref="B11:C11"/>
    </sheetView>
  </sheetViews>
  <sheetFormatPr defaultColWidth="11" defaultRowHeight="12.75" outlineLevelCol="6"/>
  <sheetData>
    <row r="4" spans="1:1">
      <c r="A4" t="s">
        <v>60</v>
      </c>
    </row>
    <row r="7" ht="33" customHeight="1" spans="2:5">
      <c r="B7" s="5" t="s">
        <v>15</v>
      </c>
      <c r="C7" s="5"/>
      <c r="D7" s="6" t="s">
        <v>56</v>
      </c>
      <c r="E7" s="7"/>
    </row>
    <row r="8" ht="13.5" spans="2:7">
      <c r="B8" s="8" t="s">
        <v>35</v>
      </c>
      <c r="C8" s="8" t="s">
        <v>36</v>
      </c>
      <c r="D8" s="8" t="s">
        <v>35</v>
      </c>
      <c r="E8" s="8" t="s">
        <v>36</v>
      </c>
      <c r="F8" s="8" t="s">
        <v>35</v>
      </c>
      <c r="G8" s="8" t="s">
        <v>36</v>
      </c>
    </row>
    <row r="9" ht="13.5" spans="1:7">
      <c r="A9" s="9" t="s">
        <v>57</v>
      </c>
      <c r="B9" s="10">
        <v>74</v>
      </c>
      <c r="C9" s="10">
        <v>59</v>
      </c>
      <c r="D9" s="11"/>
      <c r="E9" s="10"/>
      <c r="F9">
        <f>+B9+D9</f>
        <v>74</v>
      </c>
      <c r="G9">
        <f>+C9+E9</f>
        <v>59</v>
      </c>
    </row>
    <row r="10" ht="13.5" spans="1:7">
      <c r="A10" s="9" t="s">
        <v>58</v>
      </c>
      <c r="B10" s="10">
        <v>14</v>
      </c>
      <c r="C10" s="10">
        <v>4</v>
      </c>
      <c r="D10" s="11"/>
      <c r="E10" s="10"/>
      <c r="F10">
        <f>+B10+D10</f>
        <v>14</v>
      </c>
      <c r="G10">
        <f>+C10+E10</f>
        <v>4</v>
      </c>
    </row>
    <row r="11" ht="13.5" spans="1:7">
      <c r="A11" s="12" t="s">
        <v>59</v>
      </c>
      <c r="B11" s="13">
        <v>88</v>
      </c>
      <c r="C11" s="13">
        <v>63</v>
      </c>
      <c r="D11" s="13"/>
      <c r="E11" s="13"/>
      <c r="F11">
        <f>+B11+D11</f>
        <v>88</v>
      </c>
      <c r="G11">
        <f>+C11+E11</f>
        <v>63</v>
      </c>
    </row>
    <row r="12" spans="2:7">
      <c r="B12" s="14"/>
      <c r="C12" s="14"/>
      <c r="D12" s="14"/>
      <c r="E12" s="14"/>
      <c r="F12" s="14"/>
      <c r="G12" s="14"/>
    </row>
  </sheetData>
  <mergeCells count="2">
    <mergeCell ref="B7:C7"/>
    <mergeCell ref="D7:E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0" workbookViewId="0">
      <selection activeCell="C127" sqref="C127"/>
    </sheetView>
  </sheetViews>
  <sheetFormatPr defaultColWidth="11" defaultRowHeight="12.75" outlineLevelCol="3"/>
  <cols>
    <col min="2" max="2" width="39.4285714285714" customWidth="1"/>
  </cols>
  <sheetData>
    <row r="2" ht="15" spans="2:4">
      <c r="B2" s="1" t="s">
        <v>61</v>
      </c>
      <c r="D2" s="2">
        <v>1</v>
      </c>
    </row>
    <row r="3" ht="15" spans="2:4">
      <c r="B3" s="1" t="s">
        <v>62</v>
      </c>
      <c r="D3" s="2">
        <v>2</v>
      </c>
    </row>
    <row r="4" ht="15" spans="2:4">
      <c r="B4" s="1" t="s">
        <v>63</v>
      </c>
      <c r="D4" s="2">
        <v>3</v>
      </c>
    </row>
    <row r="5" ht="15" spans="2:4">
      <c r="B5" s="1" t="s">
        <v>64</v>
      </c>
      <c r="D5" s="2">
        <v>4</v>
      </c>
    </row>
    <row r="6" ht="15" spans="2:4">
      <c r="B6" s="1" t="s">
        <v>65</v>
      </c>
      <c r="D6" s="2">
        <v>5</v>
      </c>
    </row>
    <row r="7" ht="15" spans="2:4">
      <c r="B7" s="1" t="s">
        <v>66</v>
      </c>
      <c r="D7" s="2">
        <v>6</v>
      </c>
    </row>
    <row r="8" ht="15" spans="2:4">
      <c r="B8" s="1" t="s">
        <v>67</v>
      </c>
      <c r="D8" s="2">
        <v>7</v>
      </c>
    </row>
    <row r="9" ht="15" spans="2:4">
      <c r="B9" s="1" t="s">
        <v>68</v>
      </c>
      <c r="D9" s="2">
        <v>8</v>
      </c>
    </row>
    <row r="10" ht="15" spans="2:4">
      <c r="B10" s="1" t="s">
        <v>69</v>
      </c>
      <c r="D10" s="2">
        <v>9</v>
      </c>
    </row>
    <row r="11" ht="15" spans="2:4">
      <c r="B11" s="1" t="s">
        <v>70</v>
      </c>
      <c r="D11" s="2">
        <v>10</v>
      </c>
    </row>
    <row r="12" ht="15" spans="2:4">
      <c r="B12" s="1" t="s">
        <v>71</v>
      </c>
      <c r="D12" s="2">
        <v>11</v>
      </c>
    </row>
    <row r="13" ht="15" spans="2:4">
      <c r="B13" s="1" t="s">
        <v>72</v>
      </c>
      <c r="D13" s="2">
        <v>12</v>
      </c>
    </row>
    <row r="14" ht="15" spans="2:4">
      <c r="B14" s="1" t="s">
        <v>73</v>
      </c>
      <c r="D14" s="2">
        <v>13</v>
      </c>
    </row>
    <row r="15" ht="15" spans="2:4">
      <c r="B15" s="1" t="s">
        <v>74</v>
      </c>
      <c r="D15" s="2">
        <v>14</v>
      </c>
    </row>
    <row r="16" ht="15" spans="2:4">
      <c r="B16" s="1" t="s">
        <v>75</v>
      </c>
      <c r="D16" s="2">
        <v>15</v>
      </c>
    </row>
    <row r="17" ht="15" spans="2:4">
      <c r="B17" s="1" t="s">
        <v>76</v>
      </c>
      <c r="D17" s="2">
        <v>16</v>
      </c>
    </row>
    <row r="18" ht="15" spans="2:4">
      <c r="B18" s="1" t="s">
        <v>77</v>
      </c>
      <c r="D18" s="2">
        <v>17</v>
      </c>
    </row>
    <row r="19" ht="15" spans="2:4">
      <c r="B19" s="1" t="s">
        <v>78</v>
      </c>
      <c r="D19" s="2">
        <v>18</v>
      </c>
    </row>
    <row r="20" ht="15" spans="2:4">
      <c r="B20" s="1" t="s">
        <v>79</v>
      </c>
      <c r="D20" s="2">
        <v>19</v>
      </c>
    </row>
    <row r="21" ht="15" spans="2:4">
      <c r="B21" s="1" t="s">
        <v>80</v>
      </c>
      <c r="D21" s="2">
        <v>20</v>
      </c>
    </row>
    <row r="22" ht="15" spans="2:4">
      <c r="B22" s="1" t="s">
        <v>81</v>
      </c>
      <c r="D22" s="2">
        <v>21</v>
      </c>
    </row>
    <row r="23" ht="15" spans="2:4">
      <c r="B23" s="1" t="s">
        <v>82</v>
      </c>
      <c r="D23" s="2">
        <v>22</v>
      </c>
    </row>
    <row r="24" ht="15" spans="2:4">
      <c r="B24" s="1" t="s">
        <v>83</v>
      </c>
      <c r="D24" s="2">
        <v>23</v>
      </c>
    </row>
    <row r="25" ht="15" spans="2:4">
      <c r="B25" s="1" t="s">
        <v>84</v>
      </c>
      <c r="D25" s="2">
        <v>24</v>
      </c>
    </row>
    <row r="26" ht="15" spans="2:4">
      <c r="B26" s="1" t="s">
        <v>85</v>
      </c>
      <c r="D26" s="2">
        <v>25</v>
      </c>
    </row>
    <row r="27" ht="15" spans="2:4">
      <c r="B27" s="1" t="s">
        <v>86</v>
      </c>
      <c r="D27" s="2">
        <v>26</v>
      </c>
    </row>
    <row r="28" ht="15" spans="2:4">
      <c r="B28" s="1" t="s">
        <v>87</v>
      </c>
      <c r="D28" s="2">
        <v>27</v>
      </c>
    </row>
    <row r="29" ht="15" spans="2:4">
      <c r="B29" s="1" t="s">
        <v>88</v>
      </c>
      <c r="D29" s="2">
        <v>28</v>
      </c>
    </row>
    <row r="30" ht="15" spans="2:4">
      <c r="B30" s="1" t="s">
        <v>89</v>
      </c>
      <c r="D30" s="2">
        <v>29</v>
      </c>
    </row>
    <row r="31" ht="15" spans="2:4">
      <c r="B31" s="1" t="s">
        <v>90</v>
      </c>
      <c r="D31" s="2">
        <v>30</v>
      </c>
    </row>
    <row r="32" ht="15" spans="2:4">
      <c r="B32" s="1" t="s">
        <v>91</v>
      </c>
      <c r="D32" s="2">
        <v>31</v>
      </c>
    </row>
    <row r="33" ht="15" spans="2:4">
      <c r="B33" s="1" t="s">
        <v>92</v>
      </c>
      <c r="D33" s="2">
        <v>32</v>
      </c>
    </row>
    <row r="34" ht="15" spans="2:4">
      <c r="B34" s="1" t="s">
        <v>93</v>
      </c>
      <c r="D34" s="2">
        <v>33</v>
      </c>
    </row>
    <row r="35" ht="15" spans="2:4">
      <c r="B35" s="1" t="s">
        <v>94</v>
      </c>
      <c r="D35" s="2">
        <v>34</v>
      </c>
    </row>
    <row r="36" ht="15" spans="2:4">
      <c r="B36" s="1" t="s">
        <v>95</v>
      </c>
      <c r="D36" s="2">
        <v>35</v>
      </c>
    </row>
    <row r="37" ht="15" spans="2:4">
      <c r="B37" s="1" t="s">
        <v>96</v>
      </c>
      <c r="D37" s="2">
        <v>36</v>
      </c>
    </row>
    <row r="38" ht="15" spans="2:4">
      <c r="B38" s="1" t="s">
        <v>97</v>
      </c>
      <c r="D38" s="2">
        <v>37</v>
      </c>
    </row>
    <row r="39" ht="15" spans="2:4">
      <c r="B39" s="1" t="s">
        <v>98</v>
      </c>
      <c r="D39" s="2">
        <v>38</v>
      </c>
    </row>
    <row r="40" ht="15" spans="2:4">
      <c r="B40" s="1" t="s">
        <v>99</v>
      </c>
      <c r="D40" s="2">
        <v>39</v>
      </c>
    </row>
    <row r="41" ht="15" spans="2:4">
      <c r="B41" s="1" t="s">
        <v>100</v>
      </c>
      <c r="D41" s="2">
        <v>40</v>
      </c>
    </row>
    <row r="42" ht="15" spans="2:4">
      <c r="B42" s="1" t="s">
        <v>101</v>
      </c>
      <c r="D42" s="2">
        <v>41</v>
      </c>
    </row>
    <row r="43" ht="15" spans="2:4">
      <c r="B43" s="1" t="s">
        <v>102</v>
      </c>
      <c r="D43" s="2">
        <v>42</v>
      </c>
    </row>
    <row r="44" ht="15" spans="2:4">
      <c r="B44" s="1" t="s">
        <v>103</v>
      </c>
      <c r="D44" s="2">
        <v>43</v>
      </c>
    </row>
    <row r="45" ht="15" spans="2:4">
      <c r="B45" s="1" t="s">
        <v>104</v>
      </c>
      <c r="D45" s="2">
        <v>44</v>
      </c>
    </row>
    <row r="46" ht="15" spans="2:4">
      <c r="B46" s="1" t="s">
        <v>105</v>
      </c>
      <c r="D46" s="2">
        <v>45</v>
      </c>
    </row>
    <row r="47" ht="15" spans="2:4">
      <c r="B47" s="1" t="s">
        <v>106</v>
      </c>
      <c r="D47" s="2">
        <v>46</v>
      </c>
    </row>
    <row r="48" ht="15" spans="2:4">
      <c r="B48" s="1" t="s">
        <v>107</v>
      </c>
      <c r="D48" s="2">
        <v>47</v>
      </c>
    </row>
    <row r="49" ht="15" spans="2:4">
      <c r="B49" s="1" t="s">
        <v>108</v>
      </c>
      <c r="D49" s="2">
        <v>48</v>
      </c>
    </row>
    <row r="50" ht="15" spans="2:4">
      <c r="B50" s="1" t="s">
        <v>109</v>
      </c>
      <c r="D50" s="2">
        <v>49</v>
      </c>
    </row>
    <row r="51" ht="15" spans="2:4">
      <c r="B51" s="1" t="s">
        <v>110</v>
      </c>
      <c r="D51" s="2">
        <v>50</v>
      </c>
    </row>
    <row r="52" ht="15" spans="2:4">
      <c r="B52" s="1" t="s">
        <v>111</v>
      </c>
      <c r="D52" s="2">
        <v>51</v>
      </c>
    </row>
    <row r="53" ht="15" spans="2:4">
      <c r="B53" s="1" t="s">
        <v>112</v>
      </c>
      <c r="D53" s="2">
        <v>52</v>
      </c>
    </row>
    <row r="54" ht="15" spans="2:4">
      <c r="B54" s="1" t="s">
        <v>113</v>
      </c>
      <c r="D54" s="2">
        <v>53</v>
      </c>
    </row>
    <row r="55" ht="15" spans="2:4">
      <c r="B55" s="1" t="s">
        <v>114</v>
      </c>
      <c r="D55" s="2">
        <v>54</v>
      </c>
    </row>
    <row r="56" ht="15" spans="2:4">
      <c r="B56" s="1" t="s">
        <v>115</v>
      </c>
      <c r="D56" s="2">
        <v>55</v>
      </c>
    </row>
    <row r="57" ht="15" spans="2:4">
      <c r="B57" s="1" t="s">
        <v>116</v>
      </c>
      <c r="D57" s="2">
        <v>56</v>
      </c>
    </row>
    <row r="58" ht="15" spans="2:4">
      <c r="B58" s="1" t="s">
        <v>117</v>
      </c>
      <c r="D58" s="2">
        <v>57</v>
      </c>
    </row>
    <row r="59" ht="15" spans="2:4">
      <c r="B59" s="1" t="s">
        <v>118</v>
      </c>
      <c r="D59" s="2">
        <v>58</v>
      </c>
    </row>
    <row r="60" ht="15" spans="2:4">
      <c r="B60" s="1" t="s">
        <v>119</v>
      </c>
      <c r="D60" s="2">
        <v>59</v>
      </c>
    </row>
    <row r="61" ht="15" spans="2:4">
      <c r="B61" s="1" t="s">
        <v>120</v>
      </c>
      <c r="D61" s="2">
        <v>60</v>
      </c>
    </row>
    <row r="62" ht="15" spans="2:4">
      <c r="B62" s="1" t="s">
        <v>121</v>
      </c>
      <c r="D62" s="2">
        <v>61</v>
      </c>
    </row>
    <row r="63" ht="15" spans="2:4">
      <c r="B63" s="1" t="s">
        <v>122</v>
      </c>
      <c r="D63" s="2">
        <v>62</v>
      </c>
    </row>
    <row r="64" ht="15" spans="2:4">
      <c r="B64" s="1" t="s">
        <v>123</v>
      </c>
      <c r="D64" s="2">
        <v>63</v>
      </c>
    </row>
    <row r="65" ht="15" spans="2:4">
      <c r="B65" s="1" t="s">
        <v>124</v>
      </c>
      <c r="D65" s="2">
        <v>64</v>
      </c>
    </row>
    <row r="66" ht="15" spans="2:4">
      <c r="B66" s="1" t="s">
        <v>125</v>
      </c>
      <c r="D66" s="2">
        <v>65</v>
      </c>
    </row>
    <row r="67" ht="15" spans="2:4">
      <c r="B67" s="3" t="s">
        <v>126</v>
      </c>
      <c r="D67" s="2">
        <v>66</v>
      </c>
    </row>
    <row r="68" ht="15" spans="2:4">
      <c r="B68" s="1" t="s">
        <v>6</v>
      </c>
      <c r="D68" s="2">
        <v>67</v>
      </c>
    </row>
    <row r="69" ht="15" spans="2:4">
      <c r="B69" s="1" t="s">
        <v>127</v>
      </c>
      <c r="D69" s="2">
        <v>68</v>
      </c>
    </row>
    <row r="70" ht="15" spans="2:4">
      <c r="B70" s="1" t="s">
        <v>128</v>
      </c>
      <c r="D70" s="2">
        <v>69</v>
      </c>
    </row>
    <row r="71" ht="15" spans="2:4">
      <c r="B71" s="1" t="s">
        <v>129</v>
      </c>
      <c r="D71" s="2">
        <v>70</v>
      </c>
    </row>
    <row r="72" ht="15" spans="2:4">
      <c r="B72" s="1" t="s">
        <v>130</v>
      </c>
      <c r="D72" s="2">
        <v>71</v>
      </c>
    </row>
    <row r="73" ht="15" spans="2:4">
      <c r="B73" s="1" t="s">
        <v>131</v>
      </c>
      <c r="D73" s="2">
        <v>72</v>
      </c>
    </row>
    <row r="74" ht="15" spans="2:4">
      <c r="B74" s="1" t="s">
        <v>132</v>
      </c>
      <c r="D74" s="2">
        <v>73</v>
      </c>
    </row>
    <row r="75" ht="15" spans="2:4">
      <c r="B75" s="1" t="s">
        <v>133</v>
      </c>
      <c r="D75" s="2">
        <v>74</v>
      </c>
    </row>
    <row r="76" ht="15" spans="2:4">
      <c r="B76" s="1" t="s">
        <v>134</v>
      </c>
      <c r="D76" s="2">
        <v>75</v>
      </c>
    </row>
    <row r="77" ht="15" spans="2:4">
      <c r="B77" s="1" t="s">
        <v>135</v>
      </c>
      <c r="D77" s="2">
        <v>76</v>
      </c>
    </row>
    <row r="78" ht="15" spans="2:4">
      <c r="B78" s="4" t="s">
        <v>136</v>
      </c>
      <c r="D78" s="2">
        <v>77</v>
      </c>
    </row>
    <row r="79" ht="15" spans="2:4">
      <c r="B79" s="1" t="s">
        <v>137</v>
      </c>
      <c r="D79" s="2">
        <v>78</v>
      </c>
    </row>
    <row r="80" ht="15" spans="2:4">
      <c r="B80" s="1" t="s">
        <v>138</v>
      </c>
      <c r="D80" s="2">
        <v>79</v>
      </c>
    </row>
    <row r="81" ht="15" spans="2:4">
      <c r="B81" s="1" t="s">
        <v>139</v>
      </c>
      <c r="D81" s="2">
        <v>80</v>
      </c>
    </row>
    <row r="82" ht="15" spans="2:4">
      <c r="B82" s="1" t="s">
        <v>140</v>
      </c>
      <c r="D82" s="2">
        <v>81</v>
      </c>
    </row>
    <row r="83" ht="15" spans="2:4">
      <c r="B83" s="1" t="s">
        <v>141</v>
      </c>
      <c r="D83" s="2">
        <v>82</v>
      </c>
    </row>
    <row r="84" ht="15" spans="2:4">
      <c r="B84" s="1" t="s">
        <v>142</v>
      </c>
      <c r="D84" s="2">
        <v>83</v>
      </c>
    </row>
    <row r="85" ht="15" spans="2:4">
      <c r="B85" s="1" t="s">
        <v>143</v>
      </c>
      <c r="D85" s="2">
        <v>84</v>
      </c>
    </row>
    <row r="86" ht="15" spans="2:4">
      <c r="B86" s="1" t="s">
        <v>144</v>
      </c>
      <c r="D86" s="2">
        <v>85</v>
      </c>
    </row>
    <row r="87" ht="15" spans="2:4">
      <c r="B87" s="1" t="s">
        <v>145</v>
      </c>
      <c r="D87" s="2">
        <v>86</v>
      </c>
    </row>
    <row r="88" ht="15" spans="2:4">
      <c r="B88" s="1" t="s">
        <v>146</v>
      </c>
      <c r="D88" s="2">
        <v>87</v>
      </c>
    </row>
    <row r="89" ht="15" spans="2:4">
      <c r="B89" s="1" t="s">
        <v>147</v>
      </c>
      <c r="D89" s="2">
        <v>88</v>
      </c>
    </row>
    <row r="90" ht="15" spans="2:4">
      <c r="B90" s="1" t="s">
        <v>148</v>
      </c>
      <c r="D90" s="2">
        <v>89</v>
      </c>
    </row>
    <row r="91" ht="15" spans="2:4">
      <c r="B91" s="1" t="s">
        <v>149</v>
      </c>
      <c r="D91" s="2">
        <v>90</v>
      </c>
    </row>
    <row r="92" ht="15" spans="2:4">
      <c r="B92" s="1" t="s">
        <v>150</v>
      </c>
      <c r="D92" s="2">
        <v>91</v>
      </c>
    </row>
    <row r="93" ht="15" spans="2:4">
      <c r="B93" s="1" t="s">
        <v>151</v>
      </c>
      <c r="D93" s="2">
        <v>92</v>
      </c>
    </row>
    <row r="94" ht="15" spans="2:4">
      <c r="B94" s="1" t="s">
        <v>152</v>
      </c>
      <c r="D94" s="2">
        <v>93</v>
      </c>
    </row>
    <row r="95" ht="15" spans="2:4">
      <c r="B95" s="1" t="s">
        <v>153</v>
      </c>
      <c r="D95" s="2">
        <v>94</v>
      </c>
    </row>
    <row r="96" ht="15" spans="2:4">
      <c r="B96" s="1" t="s">
        <v>154</v>
      </c>
      <c r="D96" s="2">
        <v>95</v>
      </c>
    </row>
    <row r="97" ht="15" spans="2:4">
      <c r="B97" s="1" t="s">
        <v>155</v>
      </c>
      <c r="D97" s="2">
        <v>96</v>
      </c>
    </row>
    <row r="98" ht="15" spans="2:4">
      <c r="B98" s="1" t="s">
        <v>156</v>
      </c>
      <c r="D98" s="2">
        <v>97</v>
      </c>
    </row>
    <row r="99" ht="15" spans="2:4">
      <c r="B99" s="1" t="s">
        <v>157</v>
      </c>
      <c r="D99" s="2">
        <v>98</v>
      </c>
    </row>
    <row r="100" ht="15" spans="2:4">
      <c r="B100" s="1" t="s">
        <v>158</v>
      </c>
      <c r="D100" s="2">
        <v>99</v>
      </c>
    </row>
    <row r="101" ht="15" spans="2:4">
      <c r="B101" s="1" t="s">
        <v>159</v>
      </c>
      <c r="D101" s="2">
        <v>100</v>
      </c>
    </row>
    <row r="102" ht="15" spans="2:4">
      <c r="B102" s="1" t="s">
        <v>160</v>
      </c>
      <c r="D102" s="2">
        <v>101</v>
      </c>
    </row>
    <row r="103" ht="15" spans="2:4">
      <c r="B103" s="1" t="s">
        <v>161</v>
      </c>
      <c r="D103" s="2">
        <v>102</v>
      </c>
    </row>
    <row r="104" ht="15" spans="2:4">
      <c r="B104" s="1" t="s">
        <v>162</v>
      </c>
      <c r="D104" s="2">
        <v>103</v>
      </c>
    </row>
    <row r="105" ht="15" spans="2:4">
      <c r="B105" s="1" t="s">
        <v>163</v>
      </c>
      <c r="D105" s="2">
        <v>104</v>
      </c>
    </row>
    <row r="106" ht="15" spans="2:4">
      <c r="B106" s="1" t="s">
        <v>164</v>
      </c>
      <c r="D106" s="2">
        <v>105</v>
      </c>
    </row>
    <row r="107" ht="15" spans="2:4">
      <c r="B107" s="1" t="s">
        <v>165</v>
      </c>
      <c r="D107" s="2">
        <v>106</v>
      </c>
    </row>
    <row r="108" ht="15" spans="2:4">
      <c r="B108" s="1" t="s">
        <v>166</v>
      </c>
      <c r="D108" s="2">
        <v>107</v>
      </c>
    </row>
    <row r="109" ht="15" spans="2:4">
      <c r="B109" s="1" t="s">
        <v>167</v>
      </c>
      <c r="D109" s="2">
        <v>108</v>
      </c>
    </row>
    <row r="110" ht="15" spans="2:4">
      <c r="B110" s="1" t="s">
        <v>168</v>
      </c>
      <c r="D110" s="2">
        <v>109</v>
      </c>
    </row>
    <row r="111" ht="15" spans="2:4">
      <c r="B111" s="1" t="s">
        <v>169</v>
      </c>
      <c r="D111" s="2">
        <v>110</v>
      </c>
    </row>
    <row r="112" ht="15" spans="2:4">
      <c r="B112" s="1" t="s">
        <v>170</v>
      </c>
      <c r="D112" s="2">
        <v>111</v>
      </c>
    </row>
    <row r="113" ht="15" spans="2:4">
      <c r="B113" s="1" t="s">
        <v>171</v>
      </c>
      <c r="D113" s="2">
        <v>112</v>
      </c>
    </row>
    <row r="114" ht="15" spans="2:4">
      <c r="B114" s="1" t="s">
        <v>172</v>
      </c>
      <c r="D114" s="2">
        <v>113</v>
      </c>
    </row>
    <row r="115" ht="15" spans="2:4">
      <c r="B115" s="1" t="s">
        <v>173</v>
      </c>
      <c r="D115" s="2">
        <v>114</v>
      </c>
    </row>
    <row r="116" ht="15" spans="2:4">
      <c r="B116" s="1" t="s">
        <v>174</v>
      </c>
      <c r="D116" s="2">
        <v>115</v>
      </c>
    </row>
    <row r="117" ht="15" spans="2:4">
      <c r="B117" s="1" t="s">
        <v>175</v>
      </c>
      <c r="D117" s="2">
        <v>116</v>
      </c>
    </row>
    <row r="118" ht="15" spans="2:4">
      <c r="B118" s="1" t="s">
        <v>176</v>
      </c>
      <c r="D118" s="2">
        <v>117</v>
      </c>
    </row>
    <row r="119" ht="15" spans="2:4">
      <c r="B119" s="1" t="s">
        <v>177</v>
      </c>
      <c r="D119" s="2">
        <v>118</v>
      </c>
    </row>
    <row r="120" ht="15" spans="2:4">
      <c r="B120" s="1" t="s">
        <v>178</v>
      </c>
      <c r="D120" s="2">
        <v>119</v>
      </c>
    </row>
    <row r="121" ht="15" spans="2:4">
      <c r="B121" s="1" t="s">
        <v>179</v>
      </c>
      <c r="D121" s="2">
        <v>120</v>
      </c>
    </row>
    <row r="122" ht="15" spans="2:4">
      <c r="B122" s="1" t="s">
        <v>180</v>
      </c>
      <c r="D122" s="2">
        <v>121</v>
      </c>
    </row>
    <row r="123" spans="4:4"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zKZP6t8xRRcV+xHog2CZ/z7suPknKbUiv7+qS4BuuSu+TqP7mtGETB0yni6zd4NJku3SD+Vl5yH5PAgWnz24Ag==" saltValue="lSU6avPiR6pObjFFzNfRPw==" spinCount="100000" sheet="1"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BECAS TSU</vt:lpstr>
      <vt:lpstr>BECAS ING-LIC</vt:lpstr>
      <vt:lpstr>TOTAL</vt:lpstr>
      <vt:lpstr>Hoja1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hlangarica</cp:lastModifiedBy>
  <dcterms:created xsi:type="dcterms:W3CDTF">2001-08-23T17:21:00Z</dcterms:created>
  <cp:lastPrinted>2013-04-12T19:14:00Z</cp:lastPrinted>
  <dcterms:modified xsi:type="dcterms:W3CDTF">2023-10-24T18:53:09Z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350129A41E0F42559D2EBABBD7A21BA0</vt:lpwstr>
  </property>
</Properties>
</file>